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 tabRatio="603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/>
  <c r="E36"/>
  <c r="E37"/>
  <c r="E31"/>
  <c r="E29"/>
  <c r="E27"/>
  <c r="E23"/>
  <c r="E41"/>
  <c r="E42" s="1"/>
  <c r="E40"/>
  <c r="E33"/>
  <c r="E32"/>
  <c r="E25"/>
  <c r="E24"/>
  <c r="G36" i="3"/>
  <c r="G39" s="1"/>
  <c r="G33"/>
  <c r="G28"/>
  <c r="G31" s="1"/>
  <c r="G25"/>
  <c r="G26"/>
  <c r="G24"/>
  <c r="G20"/>
  <c r="G38"/>
  <c r="G37"/>
  <c r="G34"/>
  <c r="G30"/>
  <c r="G29"/>
  <c r="E43" i="2"/>
  <c r="E41"/>
  <c r="E39"/>
  <c r="E34"/>
  <c r="E36" s="1"/>
  <c r="E35"/>
  <c r="E33"/>
  <c r="E30"/>
  <c r="E31"/>
  <c r="E29"/>
  <c r="E25"/>
  <c r="E30" i="1"/>
  <c r="F30"/>
  <c r="F31"/>
  <c r="F46"/>
  <c r="F47"/>
  <c r="F45"/>
  <c r="F41"/>
  <c r="F44" s="1"/>
  <c r="F38"/>
  <c r="F39"/>
  <c r="F37"/>
  <c r="F34"/>
  <c r="F35"/>
  <c r="F33"/>
  <c r="F43"/>
  <c r="F42"/>
  <c r="E34" i="4" l="1"/>
  <c r="E26"/>
  <c r="G27" i="3"/>
  <c r="E44" i="2"/>
  <c r="E32"/>
  <c r="F32" i="1"/>
  <c r="F48"/>
  <c r="F40"/>
  <c r="F36"/>
  <c r="C26"/>
  <c r="E26" l="1"/>
  <c r="D39" i="4" l="1"/>
  <c r="D31"/>
  <c r="DE21" i="2"/>
  <c r="DR25" l="1"/>
  <c r="DM26" i="1" l="1"/>
  <c r="BW26"/>
  <c r="BI26"/>
  <c r="BC26"/>
  <c r="BB26"/>
  <c r="AS26"/>
  <c r="U26"/>
  <c r="J26"/>
  <c r="I26"/>
  <c r="G26"/>
  <c r="F26"/>
  <c r="BT19" i="4" l="1"/>
  <c r="BU19"/>
  <c r="BU20" s="1"/>
  <c r="BV19"/>
  <c r="BV20" s="1"/>
  <c r="C39" i="5" l="1"/>
  <c r="D39" l="1"/>
  <c r="D40" s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D39"/>
  <c r="AE39"/>
  <c r="AE40" s="1"/>
  <c r="AF39"/>
  <c r="AF40" s="1"/>
  <c r="AG39"/>
  <c r="AH39"/>
  <c r="AH40" s="1"/>
  <c r="AI39"/>
  <c r="AI40" s="1"/>
  <c r="AJ39"/>
  <c r="AK39"/>
  <c r="AL39"/>
  <c r="AM39"/>
  <c r="AM40" s="1"/>
  <c r="AN39"/>
  <c r="AN40" s="1"/>
  <c r="AO39"/>
  <c r="AP39"/>
  <c r="AP40" s="1"/>
  <c r="AQ39"/>
  <c r="AQ40" s="1"/>
  <c r="AR39"/>
  <c r="AS39"/>
  <c r="AT39"/>
  <c r="AU39"/>
  <c r="AU40" s="1"/>
  <c r="AV39"/>
  <c r="AV40" s="1"/>
  <c r="AW39"/>
  <c r="AX39"/>
  <c r="AX40" s="1"/>
  <c r="AY39"/>
  <c r="AY40" s="1"/>
  <c r="AZ39"/>
  <c r="BA39"/>
  <c r="BB39"/>
  <c r="BC39"/>
  <c r="BC40" s="1"/>
  <c r="BD39"/>
  <c r="BD40" s="1"/>
  <c r="BE39"/>
  <c r="BF39"/>
  <c r="BF40" s="1"/>
  <c r="BG39"/>
  <c r="BG40" s="1"/>
  <c r="BH39"/>
  <c r="BI39"/>
  <c r="BJ39"/>
  <c r="BK39"/>
  <c r="BK40" s="1"/>
  <c r="BL39"/>
  <c r="BL40" s="1"/>
  <c r="BM39"/>
  <c r="BN39"/>
  <c r="BN40" s="1"/>
  <c r="BO39"/>
  <c r="BO40" s="1"/>
  <c r="BP39"/>
  <c r="BQ39"/>
  <c r="BR39"/>
  <c r="BS39"/>
  <c r="BS40" s="1"/>
  <c r="BT39"/>
  <c r="BT40" s="1"/>
  <c r="BU39"/>
  <c r="BV39"/>
  <c r="BV40" s="1"/>
  <c r="BW39"/>
  <c r="BW40" s="1"/>
  <c r="BX39"/>
  <c r="BY39"/>
  <c r="BZ39"/>
  <c r="CA39"/>
  <c r="CA40" s="1"/>
  <c r="CB39"/>
  <c r="CB40" s="1"/>
  <c r="CC39"/>
  <c r="CD39"/>
  <c r="CD40" s="1"/>
  <c r="CE39"/>
  <c r="CE40" s="1"/>
  <c r="CF39"/>
  <c r="CG39"/>
  <c r="CH39"/>
  <c r="CI39"/>
  <c r="CI40" s="1"/>
  <c r="CJ39"/>
  <c r="CJ40" s="1"/>
  <c r="CK39"/>
  <c r="CL39"/>
  <c r="CL40" s="1"/>
  <c r="CM39"/>
  <c r="CM40" s="1"/>
  <c r="CN39"/>
  <c r="CO39"/>
  <c r="CP39"/>
  <c r="CQ39"/>
  <c r="CQ40" s="1"/>
  <c r="CR39"/>
  <c r="CR40" s="1"/>
  <c r="CS39"/>
  <c r="CT39"/>
  <c r="CT40" s="1"/>
  <c r="CU39"/>
  <c r="CU40" s="1"/>
  <c r="CV39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I39"/>
  <c r="FJ39"/>
  <c r="FJ40" s="1"/>
  <c r="FK39"/>
  <c r="FK40" s="1"/>
  <c r="FL39"/>
  <c r="FM39"/>
  <c r="FN39"/>
  <c r="FN40" s="1"/>
  <c r="FO39"/>
  <c r="FO40" s="1"/>
  <c r="FP39"/>
  <c r="FQ39"/>
  <c r="FR39"/>
  <c r="FR40" s="1"/>
  <c r="FS39"/>
  <c r="FS40" s="1"/>
  <c r="FT39"/>
  <c r="FU39"/>
  <c r="FV39"/>
  <c r="FW39"/>
  <c r="FW40" s="1"/>
  <c r="FX39"/>
  <c r="FX40" s="1"/>
  <c r="FY39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C40"/>
  <c r="AD40"/>
  <c r="AG40"/>
  <c r="AJ40"/>
  <c r="AK40"/>
  <c r="AL40"/>
  <c r="AO40"/>
  <c r="AR40"/>
  <c r="AS40"/>
  <c r="AT40"/>
  <c r="AW40"/>
  <c r="AZ40"/>
  <c r="BA40"/>
  <c r="BB40"/>
  <c r="BE40"/>
  <c r="BH40"/>
  <c r="BI40"/>
  <c r="BJ40"/>
  <c r="BM40"/>
  <c r="BP40"/>
  <c r="BQ40"/>
  <c r="BR40"/>
  <c r="BU40"/>
  <c r="BX40"/>
  <c r="BY40"/>
  <c r="BZ40"/>
  <c r="CC40"/>
  <c r="CF40"/>
  <c r="CG40"/>
  <c r="CH40"/>
  <c r="CK40"/>
  <c r="CN40"/>
  <c r="CO40"/>
  <c r="CP40"/>
  <c r="CS40"/>
  <c r="CV40"/>
  <c r="CW40"/>
  <c r="CX40"/>
  <c r="DA40"/>
  <c r="DH40"/>
  <c r="DJ40"/>
  <c r="DR40"/>
  <c r="DX40"/>
  <c r="EF40"/>
  <c r="EN40"/>
  <c r="EP40"/>
  <c r="FE40"/>
  <c r="FH40"/>
  <c r="FI40"/>
  <c r="FL40"/>
  <c r="FM40"/>
  <c r="FP40"/>
  <c r="FQ40"/>
  <c r="FT40"/>
  <c r="FU40"/>
  <c r="FV40"/>
  <c r="FY40"/>
  <c r="GO40"/>
  <c r="HT40"/>
  <c r="HZ40"/>
  <c r="IP40"/>
  <c r="IT40"/>
  <c r="C40"/>
  <c r="D19" i="4"/>
  <c r="D20" s="1"/>
  <c r="E19"/>
  <c r="E20" s="1"/>
  <c r="F19"/>
  <c r="F20" s="1"/>
  <c r="G19"/>
  <c r="G20" s="1"/>
  <c r="H19"/>
  <c r="H20" s="1"/>
  <c r="I19"/>
  <c r="I20" s="1"/>
  <c r="J19"/>
  <c r="J20" s="1"/>
  <c r="K19"/>
  <c r="K20" s="1"/>
  <c r="L19"/>
  <c r="L20" s="1"/>
  <c r="M19"/>
  <c r="M20" s="1"/>
  <c r="N19"/>
  <c r="N20" s="1"/>
  <c r="O19"/>
  <c r="P19"/>
  <c r="P20" s="1"/>
  <c r="Q19"/>
  <c r="Q20" s="1"/>
  <c r="R19"/>
  <c r="S19"/>
  <c r="S20" s="1"/>
  <c r="T19"/>
  <c r="T20" s="1"/>
  <c r="U19"/>
  <c r="V19"/>
  <c r="V20" s="1"/>
  <c r="W19"/>
  <c r="W20" s="1"/>
  <c r="X19"/>
  <c r="Y19"/>
  <c r="Y20" s="1"/>
  <c r="Z19"/>
  <c r="Z20" s="1"/>
  <c r="AA19"/>
  <c r="AB19"/>
  <c r="AB20" s="1"/>
  <c r="AC19"/>
  <c r="AC20" s="1"/>
  <c r="AD19"/>
  <c r="AE19"/>
  <c r="AE20" s="1"/>
  <c r="AF19"/>
  <c r="AF20" s="1"/>
  <c r="AG19"/>
  <c r="AH19"/>
  <c r="AH20" s="1"/>
  <c r="AI19"/>
  <c r="AI20" s="1"/>
  <c r="AJ19"/>
  <c r="AK19"/>
  <c r="AK20" s="1"/>
  <c r="AL19"/>
  <c r="AL20" s="1"/>
  <c r="AM19"/>
  <c r="AN19"/>
  <c r="AN20" s="1"/>
  <c r="AO19"/>
  <c r="AO20" s="1"/>
  <c r="AP19"/>
  <c r="AQ19"/>
  <c r="AQ20" s="1"/>
  <c r="AR19"/>
  <c r="AR20" s="1"/>
  <c r="AS19"/>
  <c r="AT19"/>
  <c r="AT20" s="1"/>
  <c r="AU19"/>
  <c r="AU20" s="1"/>
  <c r="AV19"/>
  <c r="AW19"/>
  <c r="AW20" s="1"/>
  <c r="AX19"/>
  <c r="AX20" s="1"/>
  <c r="AY19"/>
  <c r="AY20" s="1"/>
  <c r="D27" s="1"/>
  <c r="AZ19"/>
  <c r="AZ20" s="1"/>
  <c r="BA19"/>
  <c r="BA20" s="1"/>
  <c r="BB19"/>
  <c r="BC19"/>
  <c r="BC20" s="1"/>
  <c r="BD19"/>
  <c r="BD20" s="1"/>
  <c r="BE19"/>
  <c r="BF19"/>
  <c r="BF20" s="1"/>
  <c r="BG19"/>
  <c r="BG20" s="1"/>
  <c r="BH19"/>
  <c r="BI19"/>
  <c r="BI20" s="1"/>
  <c r="BJ19"/>
  <c r="BJ20" s="1"/>
  <c r="BK19"/>
  <c r="BL19"/>
  <c r="BL20" s="1"/>
  <c r="BM19"/>
  <c r="BM20" s="1"/>
  <c r="BN19"/>
  <c r="BO19"/>
  <c r="BO20" s="1"/>
  <c r="BP19"/>
  <c r="BP20" s="1"/>
  <c r="BQ19"/>
  <c r="BR19"/>
  <c r="BR20" s="1"/>
  <c r="BS19"/>
  <c r="BS20" s="1"/>
  <c r="BW19"/>
  <c r="BX19"/>
  <c r="BX20" s="1"/>
  <c r="BY19"/>
  <c r="BY20" s="1"/>
  <c r="BZ19"/>
  <c r="CA19"/>
  <c r="CA20" s="1"/>
  <c r="CB19"/>
  <c r="CB20" s="1"/>
  <c r="CC19"/>
  <c r="CD19"/>
  <c r="CD20" s="1"/>
  <c r="CE19"/>
  <c r="CE20" s="1"/>
  <c r="CF19"/>
  <c r="CG19"/>
  <c r="CG20" s="1"/>
  <c r="CH19"/>
  <c r="CH20" s="1"/>
  <c r="CI19"/>
  <c r="CJ19"/>
  <c r="CJ20" s="1"/>
  <c r="CK19"/>
  <c r="CK20" s="1"/>
  <c r="CL19"/>
  <c r="CM19"/>
  <c r="CM20" s="1"/>
  <c r="CN19"/>
  <c r="CN20" s="1"/>
  <c r="CO19"/>
  <c r="CP19"/>
  <c r="CQ19"/>
  <c r="CQ20" s="1"/>
  <c r="CR19"/>
  <c r="CS19"/>
  <c r="CS20" s="1"/>
  <c r="CT19"/>
  <c r="CT20" s="1"/>
  <c r="CU19"/>
  <c r="CV19"/>
  <c r="CV20" s="1"/>
  <c r="CW19"/>
  <c r="CW20" s="1"/>
  <c r="CX19"/>
  <c r="CY19"/>
  <c r="CY20" s="1"/>
  <c r="CZ19"/>
  <c r="CZ20" s="1"/>
  <c r="DA19"/>
  <c r="DB19"/>
  <c r="DB20" s="1"/>
  <c r="DC19"/>
  <c r="DC20" s="1"/>
  <c r="DD19"/>
  <c r="DE19"/>
  <c r="DE20" s="1"/>
  <c r="DF19"/>
  <c r="DF20" s="1"/>
  <c r="DG19"/>
  <c r="DH19"/>
  <c r="DH20" s="1"/>
  <c r="DI19"/>
  <c r="DI20" s="1"/>
  <c r="DJ19"/>
  <c r="DK19"/>
  <c r="DK20" s="1"/>
  <c r="DL19"/>
  <c r="DL20" s="1"/>
  <c r="DM19"/>
  <c r="DN19"/>
  <c r="DN20" s="1"/>
  <c r="DO19"/>
  <c r="DO20" s="1"/>
  <c r="DP19"/>
  <c r="DQ19"/>
  <c r="DQ20" s="1"/>
  <c r="DR19"/>
  <c r="DR20" s="1"/>
  <c r="DS19"/>
  <c r="DT19"/>
  <c r="DT20" s="1"/>
  <c r="DU19"/>
  <c r="DU20" s="1"/>
  <c r="DV19"/>
  <c r="DW19"/>
  <c r="DW20" s="1"/>
  <c r="DX19"/>
  <c r="DX20" s="1"/>
  <c r="DY19"/>
  <c r="DZ19"/>
  <c r="DZ20" s="1"/>
  <c r="EA19"/>
  <c r="EA20" s="1"/>
  <c r="EB19"/>
  <c r="EC19"/>
  <c r="EC20" s="1"/>
  <c r="ED19"/>
  <c r="ED20" s="1"/>
  <c r="EE19"/>
  <c r="EF19"/>
  <c r="EF20" s="1"/>
  <c r="EG19"/>
  <c r="EG20" s="1"/>
  <c r="EH19"/>
  <c r="EI19"/>
  <c r="EI20" s="1"/>
  <c r="EJ19"/>
  <c r="EK19"/>
  <c r="EL19"/>
  <c r="EL20" s="1"/>
  <c r="EM19"/>
  <c r="EM20" s="1"/>
  <c r="EN19"/>
  <c r="EO19"/>
  <c r="EO20" s="1"/>
  <c r="EP19"/>
  <c r="EP20" s="1"/>
  <c r="EQ19"/>
  <c r="ER19"/>
  <c r="ER20" s="1"/>
  <c r="ES19"/>
  <c r="ES20" s="1"/>
  <c r="ET19"/>
  <c r="ET20" s="1"/>
  <c r="D35" s="1"/>
  <c r="E35" s="1"/>
  <c r="E38" s="1"/>
  <c r="EU19"/>
  <c r="EU20" s="1"/>
  <c r="EV19"/>
  <c r="EV20" s="1"/>
  <c r="EW19"/>
  <c r="EX19"/>
  <c r="EX20" s="1"/>
  <c r="EY19"/>
  <c r="EY20" s="1"/>
  <c r="EZ19"/>
  <c r="FA19"/>
  <c r="FA20" s="1"/>
  <c r="FB19"/>
  <c r="FB20" s="1"/>
  <c r="FC19"/>
  <c r="FD19"/>
  <c r="FD20" s="1"/>
  <c r="FE19"/>
  <c r="FE20" s="1"/>
  <c r="FF19"/>
  <c r="FG19"/>
  <c r="FG20" s="1"/>
  <c r="FH19"/>
  <c r="FH20" s="1"/>
  <c r="FI19"/>
  <c r="FJ19"/>
  <c r="FJ20" s="1"/>
  <c r="FK19"/>
  <c r="FK20" s="1"/>
  <c r="FL19"/>
  <c r="FM19"/>
  <c r="FM20" s="1"/>
  <c r="FN19"/>
  <c r="FN20" s="1"/>
  <c r="FO19"/>
  <c r="FP19"/>
  <c r="FP20" s="1"/>
  <c r="FQ19"/>
  <c r="FQ20" s="1"/>
  <c r="FR19"/>
  <c r="FS19"/>
  <c r="FS20" s="1"/>
  <c r="FT19"/>
  <c r="FT20" s="1"/>
  <c r="FU19"/>
  <c r="FV19"/>
  <c r="FV20" s="1"/>
  <c r="FW19"/>
  <c r="FW20" s="1"/>
  <c r="FX19"/>
  <c r="FY19"/>
  <c r="FY20" s="1"/>
  <c r="FZ19"/>
  <c r="FZ20" s="1"/>
  <c r="GA19"/>
  <c r="GB19"/>
  <c r="GB20" s="1"/>
  <c r="GC19"/>
  <c r="GC20" s="1"/>
  <c r="GD19"/>
  <c r="GE19"/>
  <c r="GE20" s="1"/>
  <c r="GF19"/>
  <c r="GF20" s="1"/>
  <c r="GG19"/>
  <c r="GH19"/>
  <c r="GH20" s="1"/>
  <c r="GI19"/>
  <c r="GI20" s="1"/>
  <c r="GJ19"/>
  <c r="GK19"/>
  <c r="GK20" s="1"/>
  <c r="GL19"/>
  <c r="GL20" s="1"/>
  <c r="GM19"/>
  <c r="GN19"/>
  <c r="GN20" s="1"/>
  <c r="GO19"/>
  <c r="GO20" s="1"/>
  <c r="GP19"/>
  <c r="GQ19"/>
  <c r="GQ20" s="1"/>
  <c r="GR19"/>
  <c r="GR20" s="1"/>
  <c r="EJ20"/>
  <c r="C19"/>
  <c r="C20" s="1"/>
  <c r="D23" s="1"/>
  <c r="D16" i="3"/>
  <c r="D17" s="1"/>
  <c r="E16"/>
  <c r="E17" s="1"/>
  <c r="F16"/>
  <c r="F17" s="1"/>
  <c r="G16"/>
  <c r="G17" s="1"/>
  <c r="H16"/>
  <c r="H17" s="1"/>
  <c r="I16"/>
  <c r="I17" s="1"/>
  <c r="J16"/>
  <c r="J17" s="1"/>
  <c r="K16"/>
  <c r="K17" s="1"/>
  <c r="L16"/>
  <c r="L17" s="1"/>
  <c r="M16"/>
  <c r="M17" s="1"/>
  <c r="N16"/>
  <c r="N17" s="1"/>
  <c r="O16"/>
  <c r="O17" s="1"/>
  <c r="P16"/>
  <c r="P17" s="1"/>
  <c r="Q16"/>
  <c r="Q17" s="1"/>
  <c r="R16"/>
  <c r="R17" s="1"/>
  <c r="S16"/>
  <c r="S17" s="1"/>
  <c r="T16"/>
  <c r="T17" s="1"/>
  <c r="U16"/>
  <c r="V16"/>
  <c r="V17" s="1"/>
  <c r="W16"/>
  <c r="W17" s="1"/>
  <c r="X16"/>
  <c r="X17" s="1"/>
  <c r="Y16"/>
  <c r="Y17" s="1"/>
  <c r="Z16"/>
  <c r="Z17" s="1"/>
  <c r="AA16"/>
  <c r="AA17" s="1"/>
  <c r="AB16"/>
  <c r="AB17" s="1"/>
  <c r="AC16"/>
  <c r="AC17" s="1"/>
  <c r="AD16"/>
  <c r="AD17" s="1"/>
  <c r="AE16"/>
  <c r="AE17" s="1"/>
  <c r="AF16"/>
  <c r="AF17" s="1"/>
  <c r="AG16"/>
  <c r="AG17" s="1"/>
  <c r="AH16"/>
  <c r="AH17" s="1"/>
  <c r="AI16"/>
  <c r="AI17" s="1"/>
  <c r="AJ16"/>
  <c r="AJ17" s="1"/>
  <c r="AK16"/>
  <c r="AK17" s="1"/>
  <c r="AL16"/>
  <c r="AL17" s="1"/>
  <c r="AM16"/>
  <c r="AM17" s="1"/>
  <c r="AN16"/>
  <c r="AN17" s="1"/>
  <c r="AO16"/>
  <c r="AO17" s="1"/>
  <c r="AP16"/>
  <c r="AP17" s="1"/>
  <c r="AQ16"/>
  <c r="AQ17" s="1"/>
  <c r="AR16"/>
  <c r="AR17" s="1"/>
  <c r="AS16"/>
  <c r="AS17" s="1"/>
  <c r="AT16"/>
  <c r="AT17" s="1"/>
  <c r="AU16"/>
  <c r="AU17" s="1"/>
  <c r="AV16"/>
  <c r="AV17" s="1"/>
  <c r="AW16"/>
  <c r="AW17" s="1"/>
  <c r="AX16"/>
  <c r="AX17" s="1"/>
  <c r="AY16"/>
  <c r="AY17" s="1"/>
  <c r="AZ16"/>
  <c r="AZ17" s="1"/>
  <c r="BA16"/>
  <c r="BA17" s="1"/>
  <c r="BB16"/>
  <c r="BB17" s="1"/>
  <c r="BC16"/>
  <c r="BC17" s="1"/>
  <c r="BD16"/>
  <c r="BD17" s="1"/>
  <c r="BE16"/>
  <c r="BE17" s="1"/>
  <c r="BF16"/>
  <c r="BF17" s="1"/>
  <c r="BG16"/>
  <c r="BG17" s="1"/>
  <c r="BH16"/>
  <c r="BH17" s="1"/>
  <c r="BI16"/>
  <c r="BI17" s="1"/>
  <c r="BJ16"/>
  <c r="BJ17" s="1"/>
  <c r="BK16"/>
  <c r="BK17" s="1"/>
  <c r="BL16"/>
  <c r="BL17" s="1"/>
  <c r="BM16"/>
  <c r="BM17" s="1"/>
  <c r="BN16"/>
  <c r="BN17" s="1"/>
  <c r="BO16"/>
  <c r="BO17" s="1"/>
  <c r="BP16"/>
  <c r="BP17" s="1"/>
  <c r="BQ16"/>
  <c r="BQ17" s="1"/>
  <c r="BR16"/>
  <c r="BR17" s="1"/>
  <c r="BS16"/>
  <c r="BS17" s="1"/>
  <c r="BT16"/>
  <c r="BT17" s="1"/>
  <c r="BU16"/>
  <c r="BU17" s="1"/>
  <c r="BV16"/>
  <c r="BV17" s="1"/>
  <c r="BW16"/>
  <c r="BX16"/>
  <c r="BX17" s="1"/>
  <c r="BY16"/>
  <c r="BY17" s="1"/>
  <c r="BZ16"/>
  <c r="CA16"/>
  <c r="CA17" s="1"/>
  <c r="CB16"/>
  <c r="CB17" s="1"/>
  <c r="CC16"/>
  <c r="CD16"/>
  <c r="CE16"/>
  <c r="CE17" s="1"/>
  <c r="CF16"/>
  <c r="CG16"/>
  <c r="CG17" s="1"/>
  <c r="CH16"/>
  <c r="CH17" s="1"/>
  <c r="CI16"/>
  <c r="CI17" s="1"/>
  <c r="CJ16"/>
  <c r="CJ17" s="1"/>
  <c r="CK16"/>
  <c r="CK17" s="1"/>
  <c r="CL16"/>
  <c r="CL17" s="1"/>
  <c r="CM16"/>
  <c r="CM17" s="1"/>
  <c r="CN16"/>
  <c r="CN17" s="1"/>
  <c r="CO16"/>
  <c r="CO17" s="1"/>
  <c r="CP16"/>
  <c r="CP17" s="1"/>
  <c r="CQ16"/>
  <c r="CQ17" s="1"/>
  <c r="CR16"/>
  <c r="CR17" s="1"/>
  <c r="CS16"/>
  <c r="CS17" s="1"/>
  <c r="CT16"/>
  <c r="CT17" s="1"/>
  <c r="CU16"/>
  <c r="CU17" s="1"/>
  <c r="CV16"/>
  <c r="CV17" s="1"/>
  <c r="CW16"/>
  <c r="CW17" s="1"/>
  <c r="CX16"/>
  <c r="CX17" s="1"/>
  <c r="CY16"/>
  <c r="CY17" s="1"/>
  <c r="CZ16"/>
  <c r="CZ17" s="1"/>
  <c r="DA16"/>
  <c r="DA17" s="1"/>
  <c r="DB16"/>
  <c r="DB17" s="1"/>
  <c r="DC16"/>
  <c r="DC17" s="1"/>
  <c r="DD16"/>
  <c r="DD17" s="1"/>
  <c r="DE16"/>
  <c r="DE17" s="1"/>
  <c r="DF16"/>
  <c r="DF17" s="1"/>
  <c r="DG16"/>
  <c r="DG17" s="1"/>
  <c r="DH16"/>
  <c r="DH17" s="1"/>
  <c r="DI16"/>
  <c r="DI17" s="1"/>
  <c r="DJ16"/>
  <c r="DJ17" s="1"/>
  <c r="DK16"/>
  <c r="DK17" s="1"/>
  <c r="DL16"/>
  <c r="DL17" s="1"/>
  <c r="DM16"/>
  <c r="DM17" s="1"/>
  <c r="DN16"/>
  <c r="DN17" s="1"/>
  <c r="DO16"/>
  <c r="DO17" s="1"/>
  <c r="DP16"/>
  <c r="DQ16"/>
  <c r="DQ17" s="1"/>
  <c r="DR16"/>
  <c r="DR17" s="1"/>
  <c r="DS16"/>
  <c r="DT16"/>
  <c r="DT17" s="1"/>
  <c r="DU16"/>
  <c r="DU17" s="1"/>
  <c r="DV16"/>
  <c r="DV17" s="1"/>
  <c r="DW16"/>
  <c r="DW17" s="1"/>
  <c r="DX16"/>
  <c r="DX17" s="1"/>
  <c r="DY16"/>
  <c r="DY17" s="1"/>
  <c r="DZ16"/>
  <c r="DZ17" s="1"/>
  <c r="EA16"/>
  <c r="EA17" s="1"/>
  <c r="EB16"/>
  <c r="EB17" s="1"/>
  <c r="EC16"/>
  <c r="EC17" s="1"/>
  <c r="ED16"/>
  <c r="ED17" s="1"/>
  <c r="EE16"/>
  <c r="EE17" s="1"/>
  <c r="EF16"/>
  <c r="EF17" s="1"/>
  <c r="EG16"/>
  <c r="EG17" s="1"/>
  <c r="EH16"/>
  <c r="EH17" s="1"/>
  <c r="EI16"/>
  <c r="EI17" s="1"/>
  <c r="EJ16"/>
  <c r="EJ17" s="1"/>
  <c r="EK16"/>
  <c r="EK17" s="1"/>
  <c r="EL16"/>
  <c r="EL17" s="1"/>
  <c r="EM16"/>
  <c r="EM17" s="1"/>
  <c r="EN16"/>
  <c r="EN17" s="1"/>
  <c r="EO16"/>
  <c r="EO17" s="1"/>
  <c r="EP16"/>
  <c r="EP17" s="1"/>
  <c r="EQ16"/>
  <c r="ER16"/>
  <c r="ER17" s="1"/>
  <c r="ES16"/>
  <c r="ES17" s="1"/>
  <c r="ET16"/>
  <c r="ET17" s="1"/>
  <c r="EU16"/>
  <c r="EU17" s="1"/>
  <c r="EV16"/>
  <c r="EV17" s="1"/>
  <c r="EW16"/>
  <c r="EW17" s="1"/>
  <c r="EX16"/>
  <c r="EX17" s="1"/>
  <c r="EY16"/>
  <c r="EY17" s="1"/>
  <c r="EZ16"/>
  <c r="FA16"/>
  <c r="FA17" s="1"/>
  <c r="FB16"/>
  <c r="FB17" s="1"/>
  <c r="FC16"/>
  <c r="FC17" s="1"/>
  <c r="FD16"/>
  <c r="FD17" s="1"/>
  <c r="FE16"/>
  <c r="FE17" s="1"/>
  <c r="FF16"/>
  <c r="FG16"/>
  <c r="FG17" s="1"/>
  <c r="FH16"/>
  <c r="FH17" s="1"/>
  <c r="FI16"/>
  <c r="FI17" s="1"/>
  <c r="FJ16"/>
  <c r="FJ17" s="1"/>
  <c r="FK16"/>
  <c r="FK17" s="1"/>
  <c r="C16"/>
  <c r="C17" s="1"/>
  <c r="D21" i="2"/>
  <c r="E21"/>
  <c r="E22" s="1"/>
  <c r="F21"/>
  <c r="G21"/>
  <c r="H21"/>
  <c r="H22" s="1"/>
  <c r="I21"/>
  <c r="J21"/>
  <c r="J22" s="1"/>
  <c r="K21"/>
  <c r="K22" s="1"/>
  <c r="L21"/>
  <c r="L22" s="1"/>
  <c r="M21"/>
  <c r="M22" s="1"/>
  <c r="N21"/>
  <c r="N22" s="1"/>
  <c r="O21"/>
  <c r="O22" s="1"/>
  <c r="D29" s="1"/>
  <c r="P21"/>
  <c r="P22" s="1"/>
  <c r="Q21"/>
  <c r="Q22" s="1"/>
  <c r="R21"/>
  <c r="R22" s="1"/>
  <c r="S21"/>
  <c r="S22" s="1"/>
  <c r="T21"/>
  <c r="T22" s="1"/>
  <c r="U21"/>
  <c r="U22" s="1"/>
  <c r="V21"/>
  <c r="V22" s="1"/>
  <c r="W21"/>
  <c r="W22" s="1"/>
  <c r="X21"/>
  <c r="X22" s="1"/>
  <c r="Y21"/>
  <c r="Y22" s="1"/>
  <c r="Z21"/>
  <c r="Z22" s="1"/>
  <c r="AA21"/>
  <c r="AA22" s="1"/>
  <c r="AB21"/>
  <c r="AB22" s="1"/>
  <c r="AC21"/>
  <c r="AC22" s="1"/>
  <c r="AD21"/>
  <c r="AD22" s="1"/>
  <c r="AE21"/>
  <c r="AE22" s="1"/>
  <c r="AF21"/>
  <c r="AF22" s="1"/>
  <c r="AG21"/>
  <c r="AG22" s="1"/>
  <c r="AH21"/>
  <c r="AH22" s="1"/>
  <c r="AI21"/>
  <c r="AI22" s="1"/>
  <c r="AJ21"/>
  <c r="AJ22" s="1"/>
  <c r="AK21"/>
  <c r="AL21"/>
  <c r="AL22" s="1"/>
  <c r="AM21"/>
  <c r="AM22" s="1"/>
  <c r="AN21"/>
  <c r="AN22" s="1"/>
  <c r="AO21"/>
  <c r="AO22" s="1"/>
  <c r="AP21"/>
  <c r="AP22" s="1"/>
  <c r="AQ21"/>
  <c r="AQ22" s="1"/>
  <c r="AR21"/>
  <c r="AR22" s="1"/>
  <c r="AS21"/>
  <c r="AS22" s="1"/>
  <c r="AT21"/>
  <c r="AT22" s="1"/>
  <c r="AU21"/>
  <c r="AU22" s="1"/>
  <c r="AV21"/>
  <c r="AV22" s="1"/>
  <c r="AW21"/>
  <c r="AX21"/>
  <c r="AX22" s="1"/>
  <c r="AY21"/>
  <c r="AY22" s="1"/>
  <c r="AZ21"/>
  <c r="AZ22" s="1"/>
  <c r="BA21"/>
  <c r="BA22" s="1"/>
  <c r="BB21"/>
  <c r="BB22" s="1"/>
  <c r="BC21"/>
  <c r="BC22" s="1"/>
  <c r="BD21"/>
  <c r="BD22" s="1"/>
  <c r="BE21"/>
  <c r="BE22" s="1"/>
  <c r="BF21"/>
  <c r="BF22" s="1"/>
  <c r="BG21"/>
  <c r="BG22" s="1"/>
  <c r="BH21"/>
  <c r="BH22" s="1"/>
  <c r="BI21"/>
  <c r="BJ21"/>
  <c r="BJ22" s="1"/>
  <c r="BK21"/>
  <c r="BK22" s="1"/>
  <c r="BL21"/>
  <c r="BM21"/>
  <c r="BM22" s="1"/>
  <c r="BN21"/>
  <c r="BN22" s="1"/>
  <c r="BO21"/>
  <c r="BO22" s="1"/>
  <c r="BP21"/>
  <c r="BP22" s="1"/>
  <c r="BQ21"/>
  <c r="BQ22" s="1"/>
  <c r="BR21"/>
  <c r="BR22" s="1"/>
  <c r="BS21"/>
  <c r="BS22" s="1"/>
  <c r="BT21"/>
  <c r="BT22" s="1"/>
  <c r="BU21"/>
  <c r="BU22" s="1"/>
  <c r="BV21"/>
  <c r="BV22" s="1"/>
  <c r="BW21"/>
  <c r="BW22" s="1"/>
  <c r="BX21"/>
  <c r="BX22" s="1"/>
  <c r="BY21"/>
  <c r="BY22" s="1"/>
  <c r="BZ21"/>
  <c r="BZ22" s="1"/>
  <c r="CA21"/>
  <c r="CA22" s="1"/>
  <c r="CB21"/>
  <c r="CB22" s="1"/>
  <c r="CC21"/>
  <c r="CC22" s="1"/>
  <c r="CD21"/>
  <c r="CD22" s="1"/>
  <c r="CE21"/>
  <c r="CE22" s="1"/>
  <c r="CF21"/>
  <c r="CF22" s="1"/>
  <c r="CG21"/>
  <c r="CH21"/>
  <c r="CH22" s="1"/>
  <c r="CI21"/>
  <c r="CI22" s="1"/>
  <c r="CJ21"/>
  <c r="CK21"/>
  <c r="CK22" s="1"/>
  <c r="CL21"/>
  <c r="CL22" s="1"/>
  <c r="CM21"/>
  <c r="CM22" s="1"/>
  <c r="CN21"/>
  <c r="CN22" s="1"/>
  <c r="CO21"/>
  <c r="CO22" s="1"/>
  <c r="CP21"/>
  <c r="CP22" s="1"/>
  <c r="CQ21"/>
  <c r="CQ22" s="1"/>
  <c r="CR21"/>
  <c r="CR22" s="1"/>
  <c r="CS21"/>
  <c r="CS22" s="1"/>
  <c r="CT21"/>
  <c r="CT22" s="1"/>
  <c r="CU21"/>
  <c r="CU22" s="1"/>
  <c r="CV21"/>
  <c r="CV22" s="1"/>
  <c r="CW21"/>
  <c r="CW22" s="1"/>
  <c r="CX21"/>
  <c r="CX22" s="1"/>
  <c r="CY21"/>
  <c r="CY22" s="1"/>
  <c r="CZ21"/>
  <c r="CZ22" s="1"/>
  <c r="DA21"/>
  <c r="DA22" s="1"/>
  <c r="DB21"/>
  <c r="DB22" s="1"/>
  <c r="DC21"/>
  <c r="DC22" s="1"/>
  <c r="DD21"/>
  <c r="DD22" s="1"/>
  <c r="DF21"/>
  <c r="DF22" s="1"/>
  <c r="DG21"/>
  <c r="DG22" s="1"/>
  <c r="DH21"/>
  <c r="DH22" s="1"/>
  <c r="D42" s="1"/>
  <c r="DI21"/>
  <c r="DI22" s="1"/>
  <c r="DJ21"/>
  <c r="DJ22" s="1"/>
  <c r="DK21"/>
  <c r="DK22" s="1"/>
  <c r="DL21"/>
  <c r="DL22" s="1"/>
  <c r="DM21"/>
  <c r="DM22" s="1"/>
  <c r="DN21"/>
  <c r="DN22" s="1"/>
  <c r="DO21"/>
  <c r="DO22" s="1"/>
  <c r="DP21"/>
  <c r="DP22" s="1"/>
  <c r="DQ21"/>
  <c r="DQ22" s="1"/>
  <c r="DR21"/>
  <c r="DR22" s="1"/>
  <c r="C21"/>
  <c r="D26" i="1"/>
  <c r="H25"/>
  <c r="H26" s="1"/>
  <c r="K25"/>
  <c r="K26" s="1"/>
  <c r="L25"/>
  <c r="L26" s="1"/>
  <c r="M25"/>
  <c r="M26" s="1"/>
  <c r="N25"/>
  <c r="N26" s="1"/>
  <c r="O25"/>
  <c r="O26" s="1"/>
  <c r="P25"/>
  <c r="P26" s="1"/>
  <c r="Q25"/>
  <c r="Q26" s="1"/>
  <c r="R25"/>
  <c r="R26" s="1"/>
  <c r="S25"/>
  <c r="S26" s="1"/>
  <c r="T25"/>
  <c r="T26" s="1"/>
  <c r="V25"/>
  <c r="V26" s="1"/>
  <c r="W25"/>
  <c r="W26" s="1"/>
  <c r="X25"/>
  <c r="X26" s="1"/>
  <c r="Y25"/>
  <c r="Y26" s="1"/>
  <c r="Z25"/>
  <c r="Z26" s="1"/>
  <c r="AA25"/>
  <c r="AA26" s="1"/>
  <c r="AB25"/>
  <c r="AB26" s="1"/>
  <c r="AC25"/>
  <c r="AC26" s="1"/>
  <c r="AD25"/>
  <c r="AD26" s="1"/>
  <c r="AE25"/>
  <c r="AE26" s="1"/>
  <c r="AF25"/>
  <c r="AF26" s="1"/>
  <c r="AG25"/>
  <c r="AG26" s="1"/>
  <c r="AH25"/>
  <c r="AH26" s="1"/>
  <c r="AI25"/>
  <c r="AI26" s="1"/>
  <c r="AJ25"/>
  <c r="AJ26" s="1"/>
  <c r="AL25"/>
  <c r="AL26" s="1"/>
  <c r="AM25"/>
  <c r="AM26" s="1"/>
  <c r="AN25"/>
  <c r="AN26" s="1"/>
  <c r="AO25"/>
  <c r="AO26" s="1"/>
  <c r="AP25"/>
  <c r="AP26" s="1"/>
  <c r="AQ25"/>
  <c r="AQ26" s="1"/>
  <c r="AR25"/>
  <c r="AR26" s="1"/>
  <c r="AT25"/>
  <c r="AT26" s="1"/>
  <c r="AU25"/>
  <c r="AU26" s="1"/>
  <c r="AV25"/>
  <c r="AV26" s="1"/>
  <c r="AW25"/>
  <c r="AW26" s="1"/>
  <c r="AX25"/>
  <c r="AX26" s="1"/>
  <c r="AY25"/>
  <c r="AY26" s="1"/>
  <c r="AZ25"/>
  <c r="AZ26" s="1"/>
  <c r="BA25"/>
  <c r="BA26" s="1"/>
  <c r="BD25"/>
  <c r="BD26" s="1"/>
  <c r="BE25"/>
  <c r="BE26" s="1"/>
  <c r="BF25"/>
  <c r="BF26" s="1"/>
  <c r="BG25"/>
  <c r="BG26" s="1"/>
  <c r="BH25"/>
  <c r="BH26" s="1"/>
  <c r="BJ25"/>
  <c r="BJ26" s="1"/>
  <c r="BK25"/>
  <c r="BK26" s="1"/>
  <c r="BL25"/>
  <c r="BL26" s="1"/>
  <c r="BM25"/>
  <c r="BM26" s="1"/>
  <c r="BN25"/>
  <c r="BN26" s="1"/>
  <c r="BO25"/>
  <c r="BO26" s="1"/>
  <c r="BP25"/>
  <c r="BP26" s="1"/>
  <c r="BQ25"/>
  <c r="BQ26" s="1"/>
  <c r="BR25"/>
  <c r="BR26" s="1"/>
  <c r="BS25"/>
  <c r="BS26" s="1"/>
  <c r="BT25"/>
  <c r="BT26" s="1"/>
  <c r="BU25"/>
  <c r="BU26" s="1"/>
  <c r="BV25"/>
  <c r="BV26" s="1"/>
  <c r="BX25"/>
  <c r="BX26" s="1"/>
  <c r="BY25"/>
  <c r="BY26" s="1"/>
  <c r="BZ25"/>
  <c r="BZ26" s="1"/>
  <c r="CA25"/>
  <c r="CA26" s="1"/>
  <c r="CB25"/>
  <c r="CB26" s="1"/>
  <c r="CC25"/>
  <c r="CC26" s="1"/>
  <c r="CD25"/>
  <c r="CD26" s="1"/>
  <c r="CE25"/>
  <c r="CE26" s="1"/>
  <c r="CF25"/>
  <c r="CF26" s="1"/>
  <c r="CG25"/>
  <c r="CG26" s="1"/>
  <c r="CH25"/>
  <c r="CH26" s="1"/>
  <c r="CI25"/>
  <c r="CI26" s="1"/>
  <c r="CJ25"/>
  <c r="CJ26" s="1"/>
  <c r="CK25"/>
  <c r="CK26" s="1"/>
  <c r="CL25"/>
  <c r="CL26" s="1"/>
  <c r="CM25"/>
  <c r="CM26" s="1"/>
  <c r="CN25"/>
  <c r="CN26" s="1"/>
  <c r="CO25"/>
  <c r="CO26" s="1"/>
  <c r="CP25"/>
  <c r="CP26" s="1"/>
  <c r="CQ25"/>
  <c r="CQ26" s="1"/>
  <c r="CR25"/>
  <c r="CR26" s="1"/>
  <c r="CS25"/>
  <c r="CS26" s="1"/>
  <c r="CT25"/>
  <c r="CT26" s="1"/>
  <c r="CU25"/>
  <c r="CU26" s="1"/>
  <c r="CV25"/>
  <c r="CV26" s="1"/>
  <c r="CW25"/>
  <c r="CW26" s="1"/>
  <c r="CX25"/>
  <c r="CX26" s="1"/>
  <c r="CY25"/>
  <c r="CY26" s="1"/>
  <c r="CZ25"/>
  <c r="CZ26" s="1"/>
  <c r="DA25"/>
  <c r="DA26" s="1"/>
  <c r="DB25"/>
  <c r="DB26" s="1"/>
  <c r="DC25"/>
  <c r="DC26" s="1"/>
  <c r="DD25"/>
  <c r="DD26" s="1"/>
  <c r="DE25"/>
  <c r="DE26" s="1"/>
  <c r="DF25"/>
  <c r="DF26" s="1"/>
  <c r="DG25"/>
  <c r="DG26" s="1"/>
  <c r="DH25"/>
  <c r="DH26" s="1"/>
  <c r="DI25"/>
  <c r="DI26" s="1"/>
  <c r="DJ25"/>
  <c r="DJ26" s="1"/>
  <c r="DK25"/>
  <c r="DK26" s="1"/>
  <c r="DL25"/>
  <c r="DL26" s="1"/>
  <c r="DN25"/>
  <c r="DN26" s="1"/>
  <c r="DO25"/>
  <c r="DO26" s="1"/>
  <c r="E29" l="1"/>
  <c r="E42"/>
  <c r="E45"/>
  <c r="E38"/>
  <c r="E35"/>
  <c r="E39"/>
  <c r="E34"/>
  <c r="E41"/>
  <c r="E37"/>
  <c r="E33"/>
  <c r="E47"/>
  <c r="E46"/>
  <c r="E43"/>
  <c r="D34" i="2"/>
  <c r="D26"/>
  <c r="E26" s="1"/>
  <c r="E28" s="1"/>
  <c r="D30"/>
  <c r="F24" i="3"/>
  <c r="F36"/>
  <c r="F25"/>
  <c r="F32"/>
  <c r="G32" s="1"/>
  <c r="G35" s="1"/>
  <c r="F33"/>
  <c r="F28"/>
  <c r="F22"/>
  <c r="D36" i="4"/>
  <c r="D28"/>
  <c r="E28" s="1"/>
  <c r="E30" s="1"/>
  <c r="D38" i="2"/>
  <c r="H39" i="5"/>
  <c r="H40" s="1"/>
  <c r="F21" i="3" l="1"/>
  <c r="G21" s="1"/>
  <c r="G23" s="1"/>
  <c r="G22"/>
  <c r="D37" i="2"/>
  <c r="E37" s="1"/>
  <c r="E38"/>
  <c r="E40" l="1"/>
</calcChain>
</file>

<file path=xl/sharedStrings.xml><?xml version="1.0" encoding="utf-8"?>
<sst xmlns="http://schemas.openxmlformats.org/spreadsheetml/2006/main" count="1794" uniqueCount="1411">
  <si>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</si>
  <si>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</si>
  <si>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</si>
  <si>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</si>
  <si>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</si>
  <si>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</si>
  <si>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</si>
  <si>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</si>
  <si>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</si>
  <si>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</si>
  <si>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</si>
  <si>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</si>
  <si>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</si>
  <si>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</si>
  <si>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</si>
  <si>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</si>
  <si>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</si>
  <si>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</si>
  <si>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</si>
  <si>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</si>
  <si>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</si>
  <si>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</si>
  <si>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</si>
  <si>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</si>
  <si>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</si>
  <si>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</si>
  <si>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</si>
  <si>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</si>
  <si>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</si>
  <si>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</si>
  <si>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</si>
  <si>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</si>
  <si>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</si>
  <si>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</si>
  <si>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</si>
  <si>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</si>
  <si>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</si>
  <si>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</si>
  <si>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</si>
  <si>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</si>
  <si>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</si>
  <si>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</si>
  <si>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</si>
  <si>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</si>
  <si>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</si>
  <si>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</si>
  <si>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</si>
  <si>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</si>
  <si>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</si>
  <si>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</si>
  <si>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</si>
  <si>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</si>
  <si>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</si>
  <si>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</si>
  <si>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</si>
  <si>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</si>
  <si>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</si>
  <si>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</si>
  <si>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</si>
  <si>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</si>
  <si>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</si>
  <si>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</si>
  <si>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</si>
  <si>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</si>
  <si>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</si>
  <si>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</si>
  <si>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</si>
  <si>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</si>
  <si>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</si>
  <si>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</si>
  <si>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</si>
  <si>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</si>
  <si>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</si>
  <si>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</si>
  <si>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</si>
  <si>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</si>
  <si>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</si>
  <si>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</si>
  <si>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</si>
  <si>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</si>
  <si>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</si>
  <si>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</si>
  <si>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</si>
  <si>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</si>
  <si>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</si>
  <si>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</si>
  <si>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</si>
  <si>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</si>
  <si>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</si>
  <si>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</si>
  <si>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</si>
  <si>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</si>
  <si>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</si>
  <si>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</si>
  <si>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</si>
  <si>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</si>
  <si>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</si>
  <si>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</si>
  <si>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</si>
  <si>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</si>
  <si>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</si>
  <si>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</si>
  <si>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</si>
  <si>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</si>
  <si>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</si>
  <si>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</si>
  <si>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</si>
  <si>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</si>
  <si>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</si>
  <si>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</si>
  <si>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</si>
  <si>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</si>
  <si>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</si>
  <si>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</si>
  <si>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</si>
  <si>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</si>
  <si>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</si>
  <si>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</si>
  <si>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</si>
  <si>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</si>
  <si>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</si>
  <si>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</si>
  <si>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</si>
  <si>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</si>
  <si>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</si>
  <si>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</si>
  <si>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</si>
  <si>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</si>
  <si>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</si>
  <si>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</si>
  <si>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</si>
  <si>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</si>
  <si>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</si>
  <si>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</si>
  <si>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</si>
  <si>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</si>
  <si>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</si>
  <si>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</si>
  <si>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</si>
  <si>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</si>
  <si>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</si>
  <si>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</si>
  <si>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</si>
  <si>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</si>
  <si>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</si>
  <si>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</si>
  <si>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</si>
  <si>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</si>
  <si>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</si>
  <si>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</si>
  <si>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</si>
  <si>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</si>
  <si>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</si>
  <si>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</si>
  <si>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</si>
  <si>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</si>
  <si>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</si>
  <si>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</si>
  <si>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</si>
  <si>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</si>
  <si>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</si>
  <si>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</si>
  <si>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</si>
  <si>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</si>
  <si>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</si>
  <si>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</si>
  <si>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</si>
  <si>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</si>
  <si>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</si>
  <si>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</si>
  <si>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</si>
  <si>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</si>
  <si>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</si>
  <si>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</si>
  <si>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</si>
  <si>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</si>
  <si>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</si>
  <si>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</si>
  <si>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</si>
  <si>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</si>
  <si>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</si>
  <si>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</si>
  <si>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</si>
  <si>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</si>
  <si>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</si>
  <si>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</si>
  <si>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</si>
  <si>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</si>
  <si>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</si>
  <si>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</si>
  <si>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</si>
  <si>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</si>
  <si>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</si>
  <si>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</si>
  <si>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</si>
  <si>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</si>
  <si>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</si>
  <si>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</si>
  <si>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</si>
  <si>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</si>
  <si>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</si>
  <si>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</si>
  <si>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</si>
  <si>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</si>
  <si>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</si>
  <si>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</si>
  <si>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</si>
  <si>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</si>
  <si>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</si>
  <si>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</si>
  <si>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</si>
  <si>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</si>
  <si>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</si>
  <si>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</si>
  <si>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</si>
  <si>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</si>
  <si>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</si>
  <si>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</si>
  <si>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</si>
  <si>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</si>
  <si>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</si>
  <si>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</si>
  <si>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</si>
  <si>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</si>
  <si>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</si>
  <si>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</si>
  <si>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</si>
  <si>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</si>
  <si>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</si>
  <si>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</si>
  <si>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</si>
  <si>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</si>
  <si>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</si>
  <si>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</si>
  <si>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</si>
  <si>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</si>
  <si>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</si>
  <si>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</si>
  <si>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</si>
  <si>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</si>
  <si>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</si>
  <si>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</si>
  <si>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</si>
  <si>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</si>
  <si>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</si>
  <si>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</si>
  <si>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</si>
  <si>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</si>
  <si>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</si>
  <si>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</si>
  <si>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</si>
  <si>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</si>
  <si>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</si>
  <si>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</si>
  <si>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</si>
  <si>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</si>
  <si>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</si>
  <si>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</si>
  <si>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</si>
  <si>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</si>
  <si>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</si>
  <si>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</si>
  <si>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</si>
  <si>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</si>
  <si>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</si>
  <si>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</si>
  <si>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</si>
  <si>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</si>
  <si>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</si>
  <si>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</si>
  <si>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</si>
  <si>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</si>
  <si>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</si>
  <si>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</si>
  <si>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</si>
  <si>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</si>
  <si>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</si>
  <si>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</si>
  <si>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</si>
  <si>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</si>
  <si>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</si>
  <si>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</si>
  <si>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</si>
  <si>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</si>
  <si>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</si>
  <si>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</si>
  <si>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</si>
  <si>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</si>
  <si>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</si>
  <si>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</si>
  <si>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</si>
  <si>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</si>
  <si>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</si>
  <si>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</si>
  <si>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</si>
  <si>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</si>
  <si>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</si>
  <si>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</si>
  <si>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</si>
  <si>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</si>
  <si>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</si>
  <si>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</si>
  <si>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</si>
  <si>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</si>
  <si>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</si>
  <si>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</si>
  <si>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</si>
  <si>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</si>
  <si>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</si>
  <si>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</si>
  <si>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</si>
  <si>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</si>
  <si>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</si>
  <si>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</si>
  <si>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</si>
  <si>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</si>
  <si>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</si>
  <si>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</si>
  <si>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</si>
  <si>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</si>
  <si>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</si>
  <si>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</si>
  <si>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</si>
  <si>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</si>
  <si>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</si>
  <si>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</si>
  <si>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</si>
  <si>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</si>
  <si>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</si>
  <si>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</si>
  <si>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</si>
  <si>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</si>
  <si>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</si>
  <si>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</si>
  <si>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</si>
  <si>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</si>
  <si>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</si>
  <si>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</si>
  <si>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</si>
  <si>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</si>
  <si>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</si>
  <si>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</si>
  <si>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</si>
  <si>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</si>
  <si>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</si>
  <si>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</si>
  <si>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</si>
  <si>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</si>
  <si>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</si>
  <si>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</si>
  <si>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</si>
  <si>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</si>
  <si>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</si>
  <si>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</si>
  <si>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</si>
  <si>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</si>
  <si>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</si>
  <si>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</si>
  <si>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</si>
  <si>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</si>
  <si>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</si>
  <si>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</si>
  <si>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</si>
  <si>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</si>
  <si>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</si>
  <si>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</si>
  <si>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</si>
  <si>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</si>
  <si>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</si>
  <si>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</si>
  <si>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</si>
  <si>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</si>
  <si>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</si>
  <si>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</si>
  <si>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</si>
  <si>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</si>
  <si>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</si>
  <si>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</si>
  <si>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</si>
  <si>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</si>
  <si>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</si>
  <si>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</si>
  <si>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</si>
  <si>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</si>
  <si>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</si>
  <si>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</si>
  <si>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</si>
  <si>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</si>
  <si>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</si>
  <si>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</si>
  <si>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</si>
  <si>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</si>
  <si>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</si>
  <si>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</si>
  <si>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</si>
  <si>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</si>
  <si>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</si>
  <si>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</si>
  <si>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</si>
  <si>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</si>
  <si>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</si>
  <si>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</si>
  <si>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</si>
  <si>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</si>
  <si>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</si>
  <si>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</si>
  <si>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</si>
  <si>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</si>
  <si>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</si>
  <si>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</si>
  <si>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</si>
  <si>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</si>
  <si>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</si>
  <si>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</si>
  <si>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</si>
  <si>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</si>
  <si>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</si>
  <si>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</si>
  <si>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</si>
  <si>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</si>
  <si>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</si>
  <si>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</si>
  <si>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</si>
  <si>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</si>
  <si>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</si>
  <si>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</si>
  <si>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</si>
  <si>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</si>
  <si>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</si>
  <si>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</si>
  <si>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</si>
  <si>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</si>
  <si>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</si>
  <si>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</si>
  <si>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</si>
  <si>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</si>
  <si>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</si>
  <si>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</si>
  <si>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</si>
  <si>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</si>
  <si>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</si>
  <si>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</si>
  <si>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</si>
  <si>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</si>
  <si>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</si>
  <si>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</si>
  <si>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</si>
  <si>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</si>
  <si>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</si>
  <si>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</si>
  <si>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</si>
  <si>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</si>
  <si>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</si>
  <si>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</si>
  <si>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</si>
  <si>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</si>
  <si>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</si>
  <si>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</si>
  <si>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</si>
  <si>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</si>
  <si>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</si>
  <si>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</si>
  <si>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</si>
  <si>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</si>
  <si>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</si>
  <si>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</si>
  <si>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</si>
  <si>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</si>
  <si>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</si>
  <si>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</si>
  <si>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</si>
  <si>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</si>
  <si>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</si>
  <si>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</si>
  <si>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</si>
  <si>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</si>
  <si>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</si>
  <si>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</si>
  <si>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</si>
  <si>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</si>
  <si>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</si>
  <si>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</si>
  <si>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</si>
  <si>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</si>
  <si>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</si>
  <si>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</si>
  <si>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</si>
  <si>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</si>
  <si>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</si>
  <si>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</si>
  <si>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</si>
  <si>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</si>
  <si>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</si>
  <si>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</si>
  <si>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</si>
  <si>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</si>
  <si>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</si>
  <si>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</si>
  <si>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</si>
  <si>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</si>
  <si>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</si>
  <si>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</si>
  <si>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</si>
  <si>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</si>
  <si>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</si>
  <si>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</si>
  <si>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</si>
  <si>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</si>
  <si>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</si>
  <si>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</si>
  <si>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</si>
  <si>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</si>
  <si>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</si>
  <si>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</si>
  <si>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</si>
  <si>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</si>
  <si>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</si>
  <si>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</si>
  <si>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</si>
  <si>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</si>
  <si>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</si>
  <si>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</si>
  <si>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</si>
  <si>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</si>
  <si>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</si>
  <si>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</si>
  <si>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</si>
  <si>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</si>
  <si>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</si>
  <si>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</si>
  <si>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</si>
  <si>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</si>
  <si>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</si>
  <si>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</si>
  <si>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</si>
  <si>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</si>
  <si>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</si>
  <si>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</si>
  <si>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</si>
  <si>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</si>
  <si>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</si>
  <si>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</si>
  <si>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</si>
  <si>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</si>
  <si>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</si>
  <si>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</si>
  <si>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</si>
  <si>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</si>
  <si>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</si>
  <si>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</si>
  <si>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</si>
  <si>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</si>
  <si>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</si>
  <si>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</si>
  <si>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</si>
  <si>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</si>
  <si>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</si>
  <si>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</si>
  <si>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</si>
  <si>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</si>
  <si>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</si>
  <si>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</si>
  <si>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</si>
  <si>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</si>
  <si>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</si>
  <si>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</si>
  <si>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</si>
  <si>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</si>
  <si>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</si>
  <si>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</si>
  <si>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</si>
  <si>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</si>
  <si>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</si>
  <si>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</si>
  <si>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</si>
  <si>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</si>
  <si>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</si>
  <si>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</si>
  <si>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</si>
  <si>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</si>
  <si>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</si>
  <si>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</si>
  <si>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</si>
  <si>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</si>
  <si>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</si>
  <si>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</si>
  <si>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</si>
  <si>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</si>
  <si>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</si>
  <si>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</si>
  <si>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</si>
  <si>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</si>
  <si>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</si>
  <si>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</si>
  <si>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</si>
  <si>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</si>
  <si>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</si>
  <si>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</si>
  <si>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</si>
  <si>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</si>
  <si>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</si>
  <si>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</si>
  <si>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</si>
  <si>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</si>
  <si>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</si>
  <si>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</si>
  <si>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</si>
  <si>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</si>
  <si>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</si>
  <si>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</si>
  <si>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</si>
  <si>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</si>
  <si>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</si>
  <si>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</si>
  <si>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</si>
  <si>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</si>
  <si>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</si>
  <si>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</si>
  <si>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</si>
  <si>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</si>
  <si>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</si>
  <si>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</si>
  <si>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</si>
  <si>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</si>
  <si>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</si>
  <si>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</si>
  <si>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</si>
  <si>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</si>
  <si>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</si>
  <si>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</si>
  <si>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</si>
  <si>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</si>
  <si>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</si>
  <si>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</si>
  <si>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</si>
  <si>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</si>
  <si>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</si>
  <si>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</si>
  <si>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</si>
  <si>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</si>
  <si>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</si>
  <si>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</si>
  <si>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</si>
  <si>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</si>
  <si>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</si>
  <si>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</si>
  <si>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</si>
  <si>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</si>
  <si>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</si>
  <si>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</si>
  <si>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</si>
  <si>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</si>
  <si>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</si>
  <si>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</si>
  <si>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</si>
  <si>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</si>
  <si>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</si>
  <si>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</si>
  <si>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</si>
  <si>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</si>
  <si>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</si>
  <si>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</si>
  <si>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</si>
  <si>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</si>
  <si>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</si>
  <si>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</si>
  <si>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</si>
  <si>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</si>
  <si>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</si>
  <si>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</si>
  <si>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</si>
  <si>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</si>
  <si>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</si>
  <si>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</si>
  <si>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</si>
  <si>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</si>
  <si>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</si>
  <si>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</si>
  <si>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</si>
  <si>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</si>
  <si>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</si>
  <si>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</si>
  <si>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</si>
  <si>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</si>
  <si>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</si>
  <si>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</si>
  <si>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</si>
  <si>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</si>
  <si>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</si>
  <si>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</si>
  <si>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</si>
  <si>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</si>
  <si>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</si>
  <si>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</si>
  <si>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</si>
  <si>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</si>
  <si>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</si>
  <si>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</si>
  <si>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</si>
  <si>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</si>
  <si>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</si>
  <si>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</si>
  <si>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</si>
  <si>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</si>
  <si>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</si>
  <si>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</si>
  <si>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</si>
  <si>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</si>
  <si>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</si>
  <si>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</si>
  <si>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</si>
  <si>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</si>
  <si>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</si>
  <si>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</si>
  <si>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</si>
  <si>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</si>
  <si>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</si>
  <si>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</si>
  <si>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</si>
  <si>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</si>
  <si>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</si>
  <si>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</si>
  <si>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</si>
  <si>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</si>
  <si>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</si>
  <si>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</si>
  <si>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</si>
  <si>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</si>
  <si>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</si>
  <si>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</si>
  <si>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</si>
  <si>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</si>
  <si>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</si>
  <si>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</si>
  <si>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</si>
  <si>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</si>
  <si>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</si>
  <si>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</si>
  <si>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</si>
  <si>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</si>
  <si>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</si>
  <si>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</si>
  <si>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</si>
  <si>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</si>
  <si>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</si>
  <si>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</si>
  <si>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</si>
  <si>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</si>
  <si>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</si>
  <si>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</si>
  <si>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</si>
  <si>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</si>
  <si>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</si>
  <si>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</si>
  <si>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</si>
  <si>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</si>
  <si>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</si>
  <si>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</si>
  <si>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</si>
  <si>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</si>
  <si>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</si>
  <si>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</si>
  <si>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</si>
  <si>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</si>
  <si>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</si>
  <si>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</si>
  <si>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</si>
  <si>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</si>
  <si>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</si>
  <si>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</si>
  <si>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</si>
  <si>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</si>
  <si>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</si>
  <si>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</si>
  <si>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</si>
  <si>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</si>
  <si>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</si>
  <si>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</si>
  <si>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</si>
  <si>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</si>
  <si>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</si>
  <si>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</si>
  <si>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</si>
  <si>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</si>
  <si>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</si>
  <si>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</si>
  <si>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</si>
  <si>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</si>
  <si>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</si>
  <si>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</si>
  <si>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</si>
  <si>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</si>
  <si>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</si>
  <si>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</si>
  <si>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</si>
  <si>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</si>
  <si>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</si>
  <si>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</si>
  <si>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</si>
  <si>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</si>
  <si>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</si>
  <si>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</si>
  <si>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</si>
  <si>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</si>
  <si>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</si>
  <si>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</si>
  <si>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</si>
  <si>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</si>
  <si>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</si>
  <si>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</si>
  <si>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</si>
  <si>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</si>
  <si>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</si>
  <si>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</si>
  <si>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</si>
  <si>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</si>
  <si>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</si>
  <si>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</si>
  <si>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</si>
  <si>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</si>
  <si>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</si>
  <si>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</si>
  <si>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</si>
  <si>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</si>
  <si>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</si>
  <si>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</si>
  <si>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</si>
  <si>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</si>
  <si>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</si>
  <si>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</si>
  <si>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</si>
  <si>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</si>
  <si>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</si>
  <si>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</si>
  <si>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</si>
  <si>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</si>
  <si>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</si>
  <si>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</si>
  <si>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</si>
  <si>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</si>
  <si>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</si>
  <si>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</si>
  <si>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</si>
  <si>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</si>
  <si>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</si>
  <si>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</si>
  <si>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</si>
  <si>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</si>
  <si>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</si>
  <si>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</si>
  <si>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</si>
  <si>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</si>
  <si>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</si>
  <si>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</si>
  <si>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</si>
  <si>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</si>
  <si>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</si>
  <si>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</si>
  <si>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</si>
  <si>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</si>
  <si>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</si>
  <si>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</si>
  <si>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</si>
  <si>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</si>
  <si>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</si>
  <si>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</si>
  <si>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</si>
  <si>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</si>
  <si>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</si>
  <si>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</si>
  <si>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</si>
  <si>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</si>
  <si>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</si>
  <si>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</si>
  <si>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</si>
  <si>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</si>
  <si>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</si>
  <si>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</si>
  <si>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</si>
  <si>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</si>
  <si>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</si>
  <si>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</si>
  <si>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</si>
  <si>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</si>
  <si>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</si>
  <si>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</si>
  <si>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</si>
  <si>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</si>
  <si>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</si>
  <si>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</si>
  <si>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</si>
  <si>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</si>
  <si>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</si>
  <si>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</si>
  <si>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</si>
  <si>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</si>
  <si>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</si>
  <si>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</si>
  <si>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</si>
  <si>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</si>
  <si>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</si>
  <si>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</si>
  <si>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</si>
  <si>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</si>
  <si>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</si>
  <si>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</si>
  <si>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</si>
  <si>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</si>
  <si>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</si>
  <si>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</si>
  <si>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</si>
  <si>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</si>
  <si>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</si>
  <si>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</si>
  <si>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</si>
  <si>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</si>
  <si>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</si>
  <si>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</si>
  <si>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</si>
  <si>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</si>
  <si>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</si>
  <si>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</si>
  <si>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</si>
  <si>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</si>
  <si>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</si>
  <si>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</si>
  <si>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</si>
  <si>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</si>
  <si>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</si>
  <si>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</si>
  <si>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</si>
  <si>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</si>
  <si>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</si>
  <si>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</si>
  <si>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</si>
  <si>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</si>
  <si>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</si>
  <si>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</si>
  <si>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</si>
  <si>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</si>
  <si>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</si>
  <si>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</si>
  <si>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</si>
  <si>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</si>
  <si>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</si>
  <si>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</si>
  <si>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</si>
  <si>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</si>
  <si>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</si>
  <si>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</si>
  <si>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</si>
  <si>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</si>
  <si>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</si>
  <si>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</si>
  <si>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</si>
  <si>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</si>
  <si>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</si>
  <si>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</si>
  <si>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</si>
  <si>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</si>
  <si>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</si>
  <si>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</si>
  <si>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</si>
  <si>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</si>
  <si>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</si>
  <si>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</si>
  <si>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</si>
  <si>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</si>
  <si>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</si>
  <si>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</si>
  <si>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</si>
  <si>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</si>
  <si>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</si>
  <si>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</si>
  <si>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</si>
  <si>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</si>
  <si>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</si>
  <si>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</si>
  <si>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</si>
  <si>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</si>
  <si>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</si>
  <si>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</si>
  <si>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</si>
  <si>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</si>
  <si>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</si>
  <si>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</si>
  <si>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</si>
  <si>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</si>
  <si>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</si>
  <si>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</si>
  <si>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</si>
  <si>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</si>
  <si>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</si>
  <si>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</si>
  <si>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</si>
  <si>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</si>
  <si>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</si>
  <si>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</si>
  <si>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</si>
  <si>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</si>
  <si>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</si>
  <si>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</si>
  <si>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</si>
  <si>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</si>
  <si>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</si>
  <si>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</si>
  <si>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</si>
  <si>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</si>
  <si>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</si>
  <si>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</si>
  <si>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</si>
  <si>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</si>
  <si>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</si>
  <si>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</si>
  <si>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</si>
  <si>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</si>
  <si>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</si>
  <si>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</si>
  <si>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</si>
  <si>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</si>
  <si>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</si>
  <si>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</si>
  <si>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</si>
  <si>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</si>
  <si>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</si>
  <si>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</si>
  <si>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</si>
  <si>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</si>
  <si>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</si>
  <si>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</si>
  <si>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</si>
  <si>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</si>
  <si>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</si>
  <si>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</si>
  <si>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</si>
  <si>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</si>
  <si>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</si>
  <si>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</si>
  <si>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</si>
  <si>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</si>
  <si>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</si>
  <si>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</si>
  <si>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</si>
  <si>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</si>
  <si>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</si>
  <si>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</si>
  <si>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</si>
  <si>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</si>
  <si>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</si>
  <si>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</si>
  <si>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</si>
  <si>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</si>
  <si>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</si>
  <si>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</si>
  <si>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</si>
  <si>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</si>
  <si>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</si>
  <si>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</si>
  <si>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</si>
  <si>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</si>
  <si>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</si>
  <si>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</si>
  <si>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</si>
  <si>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</si>
  <si>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</si>
  <si>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</si>
  <si>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</si>
  <si>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</si>
  <si>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</si>
  <si>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</si>
  <si>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</si>
  <si>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</si>
  <si>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</si>
  <si>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</si>
  <si>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</si>
  <si>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</si>
  <si>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</si>
  <si>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</si>
  <si>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</si>
  <si>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</si>
  <si>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</si>
  <si>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</si>
  <si>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</si>
  <si>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</si>
  <si>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</si>
  <si>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</si>
  <si>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</si>
  <si>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</si>
  <si>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</si>
  <si>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</si>
  <si>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</si>
  <si>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</si>
  <si>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</si>
  <si>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</si>
  <si>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</si>
  <si>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</si>
  <si>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</si>
  <si>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</si>
  <si>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</si>
  <si>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</si>
  <si>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</si>
  <si>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</si>
  <si>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</si>
  <si>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</si>
  <si>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</si>
  <si>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</si>
  <si>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</si>
  <si>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</si>
  <si>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</si>
  <si>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</si>
  <si>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</si>
  <si>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</si>
  <si>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</si>
  <si>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</si>
  <si>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</si>
  <si>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</si>
  <si>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</si>
  <si>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</si>
  <si>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</si>
  <si>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</si>
  <si>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</si>
  <si>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</si>
  <si>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</si>
  <si>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</si>
  <si>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</si>
  <si>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</si>
  <si>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</si>
  <si>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</si>
  <si>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</si>
  <si>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</si>
  <si>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</si>
  <si>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</si>
  <si>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</si>
  <si>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</si>
  <si>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</si>
  <si>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</si>
  <si>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</si>
  <si>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</si>
  <si>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</si>
  <si>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</si>
  <si>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</si>
  <si>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</si>
  <si>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</si>
  <si>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</si>
  <si>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</si>
  <si>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</si>
  <si>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</si>
  <si>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</si>
  <si>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</si>
  <si>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</si>
  <si>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</si>
  <si>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</si>
  <si>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</si>
  <si>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</si>
  <si>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</si>
  <si>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</si>
  <si>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</si>
  <si>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</si>
  <si>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</si>
  <si>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</si>
  <si>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</si>
  <si>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</si>
  <si>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</si>
  <si>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</si>
  <si>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</si>
  <si>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</si>
  <si>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</si>
  <si>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</si>
  <si>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</si>
  <si>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</si>
  <si>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</si>
  <si>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</si>
  <si>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</si>
  <si>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</si>
  <si>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</si>
  <si>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</si>
  <si>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</si>
  <si>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</si>
  <si>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</si>
  <si>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</si>
  <si>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</si>
  <si>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</si>
  <si>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</si>
  <si>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</si>
  <si>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</si>
  <si>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</si>
  <si>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</si>
  <si>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</si>
  <si>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</si>
  <si>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</si>
  <si>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</si>
  <si>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</si>
  <si>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</si>
  <si>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</si>
  <si>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</si>
  <si>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</si>
  <si>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</si>
  <si>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</si>
  <si>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</si>
  <si>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</si>
  <si>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</si>
  <si>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</si>
  <si>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</si>
  <si>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</si>
  <si>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</si>
  <si>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</si>
  <si>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</si>
  <si>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</si>
  <si>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</si>
  <si>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</si>
  <si>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</si>
  <si>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</si>
  <si>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</si>
  <si>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</si>
  <si>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</si>
  <si>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</si>
  <si>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</si>
  <si>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</si>
  <si>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</si>
  <si>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</si>
  <si>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</si>
  <si>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</si>
  <si>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</si>
  <si>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</si>
  <si>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</si>
  <si>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</si>
  <si>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</si>
  <si>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</si>
  <si>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</si>
  <si>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</si>
  <si>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</si>
  <si>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</si>
  <si>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</si>
  <si>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</si>
  <si>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</si>
  <si>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</si>
  <si>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</si>
  <si>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</si>
  <si>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</si>
  <si>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</si>
  <si>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</si>
  <si>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</si>
  <si>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</si>
  <si>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</si>
  <si>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</si>
  <si>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</si>
  <si>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</si>
  <si>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</si>
  <si>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</si>
  <si>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</si>
  <si>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</si>
  <si>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</si>
  <si>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</si>
  <si>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</si>
  <si>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</si>
  <si>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</si>
  <si>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</si>
  <si>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</si>
  <si>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</si>
  <si>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</si>
  <si>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</si>
  <si>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</si>
  <si>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</si>
  <si>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</si>
  <si>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</si>
  <si>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</si>
  <si>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</si>
  <si>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</si>
  <si>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</si>
  <si>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</si>
  <si>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</si>
  <si>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</si>
  <si>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</si>
  <si>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</si>
  <si>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</si>
  <si>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</si>
  <si>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</si>
  <si>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</si>
  <si>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</si>
  <si>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</si>
  <si>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</si>
  <si>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</si>
  <si>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</si>
  <si>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</si>
  <si>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</si>
  <si>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</si>
  <si>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</si>
  <si>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</si>
  <si>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</si>
  <si>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</si>
  <si>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</si>
  <si>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</si>
  <si>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</si>
  <si>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</si>
  <si>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</si>
  <si>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</si>
  <si>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</si>
  <si>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</si>
  <si>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</si>
  <si>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</si>
  <si>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</si>
  <si>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</si>
  <si>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</si>
  <si>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</si>
  <si>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</si>
  <si>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</si>
  <si>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</si>
  <si>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</si>
  <si>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</si>
  <si>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</si>
  <si>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</si>
  <si>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</si>
  <si>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</si>
  <si>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</si>
  <si>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</si>
  <si>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</si>
  <si>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</si>
  <si>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</si>
  <si>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</si>
  <si>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</si>
  <si>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</si>
  <si>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</si>
  <si>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</si>
  <si>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</si>
  <si>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</si>
  <si>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</si>
  <si>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</si>
  <si>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</si>
  <si>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</si>
  <si>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</si>
  <si>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</si>
  <si>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</si>
  <si>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</si>
  <si>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</si>
  <si>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</si>
  <si>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</si>
  <si>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</si>
  <si>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</si>
  <si>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</si>
  <si>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</si>
  <si>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</si>
  <si>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</si>
  <si>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</si>
  <si>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</si>
  <si>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</si>
  <si>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</si>
  <si>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</si>
  <si>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</si>
  <si>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</si>
  <si>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</si>
  <si>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</si>
  <si>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</si>
  <si>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</si>
  <si>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</si>
  <si>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</si>
  <si>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</si>
  <si>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</si>
  <si>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</si>
  <si>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</si>
  <si>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</si>
  <si>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</si>
  <si>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</si>
  <si>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</si>
  <si>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</si>
  <si>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</si>
  <si>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</si>
  <si>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</si>
  <si>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</si>
  <si>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</si>
  <si>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</si>
  <si>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</si>
  <si>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</si>
  <si>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</si>
  <si>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</si>
  <si>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</si>
  <si>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</si>
  <si>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</si>
  <si>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Ділмұханмедұлы Нурислам</t>
  </si>
  <si>
    <t xml:space="preserve">Сарина Рамина </t>
  </si>
  <si>
    <t xml:space="preserve">Савостиков Мирон </t>
  </si>
  <si>
    <t xml:space="preserve">УразалинСамрат </t>
  </si>
  <si>
    <t xml:space="preserve">Уразов Рамазан </t>
  </si>
  <si>
    <t xml:space="preserve">Барлық Зайнаб </t>
  </si>
  <si>
    <t xml:space="preserve">Булатов Ибраш </t>
  </si>
  <si>
    <t xml:space="preserve">Есенаман Омар </t>
  </si>
  <si>
    <t xml:space="preserve">Серікбаев Ахмад </t>
  </si>
  <si>
    <t xml:space="preserve">Егібаев Бахтияр </t>
  </si>
  <si>
    <t>Голубь Тимофей</t>
  </si>
  <si>
    <t>Диллер Эмилия</t>
  </si>
  <si>
    <t>Маратұлы Ислам</t>
  </si>
  <si>
    <t>Маханбетова Сезім</t>
  </si>
  <si>
    <t>Молдағали Ахмад</t>
  </si>
  <si>
    <t>Тұғамбай Абай</t>
  </si>
  <si>
    <t>Барлық Альбара</t>
  </si>
  <si>
    <t>Иманкулова Лейла</t>
  </si>
  <si>
    <t>Қамбарұлы Абдулках</t>
  </si>
  <si>
    <t>Маратқызы Медина</t>
  </si>
  <si>
    <t>Молдағали Аңсар</t>
  </si>
  <si>
    <t>Тлеуова Раяна</t>
  </si>
  <si>
    <t>Уразбаев Арлан</t>
  </si>
  <si>
    <t xml:space="preserve">                                  Оқу жылы: __2023-2024ж__________                              Топ: ______Балдырған_______                Өткізу кезеңі:  Аралық_______________       Өткізу мерзімі:Қыркуыйек______________</t>
  </si>
  <si>
    <t>Оқу жылы:2023-2024ж</t>
  </si>
  <si>
    <t>Топ: Балдырған</t>
  </si>
  <si>
    <t xml:space="preserve">Өткізу кезені:Аралық </t>
  </si>
  <si>
    <t>Откізу мерзімі:Қырқуйек</t>
  </si>
  <si>
    <t>Топ:Балдырған</t>
  </si>
  <si>
    <t>Өткізу кезені:Аралық</t>
  </si>
  <si>
    <t>Өткізу мерз</t>
  </si>
  <si>
    <t>рзімі:Қыркүйек</t>
  </si>
  <si>
    <t xml:space="preserve">                                  Оқу жылы: _2023-2024ж___________                              Топ: Балдырған_____________                Өткізукезеңі:_Аралық_______________           Өткізу мерзімі:_Қыркүйек_____________</t>
  </si>
  <si>
    <t>Қыркүйек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</si>
</sst>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7" fillId="2" borderId="1" xfId="0" applyFont="1" applyFill="1" applyBorder="1" applyAlignment="1">
      <alignment horizontal="justify" vertical="center"/>
    </xf>
    <xf numFmtId="1" fontId="0" fillId="2" borderId="1" xfId="1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0" borderId="0" xfId="0" applyFill="1" applyBorder="1"/>
    <xf numFmtId="1" fontId="18" fillId="2" borderId="0" xfId="0" applyNumberFormat="1" applyFont="1" applyFill="1"/>
    <xf numFmtId="0" fontId="0" fillId="2" borderId="0" xfId="0" applyFill="1"/>
    <xf numFmtId="0" fontId="0" fillId="2" borderId="0" xfId="0" applyFill="1" applyAlignment="1"/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48"/>
  <sheetViews>
    <sheetView topLeftCell="A17" zoomScale="60" zoomScaleNormal="60" workbookViewId="0">
      <selection activeCell="F30" sqref="F30"/>
    </sheetView>
  </sheetViews>
  <sheetFormatPr defaultRowHeight="15"/>
  <cols>
    <col min="2" max="2" width="27.5" customWidth="1"/>
  </cols>
  <sheetData>
    <row r="1" spans="1:119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40">
        <v>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 t="s">
        <v>1401</v>
      </c>
      <c r="D3" s="7"/>
      <c r="E3" s="7"/>
      <c r="F3" s="7"/>
      <c r="G3" s="7" t="s">
        <v>1405</v>
      </c>
      <c r="H3" s="7"/>
      <c r="I3" s="7"/>
      <c r="J3" s="7" t="s">
        <v>1406</v>
      </c>
      <c r="K3" s="7"/>
      <c r="L3" s="7"/>
      <c r="M3" s="7"/>
      <c r="N3" s="7"/>
      <c r="O3" s="7"/>
      <c r="P3" s="7" t="s">
        <v>1407</v>
      </c>
      <c r="Q3" s="7" t="s">
        <v>1408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15" t="s">
        <v>0</v>
      </c>
      <c r="B4" s="115" t="s">
        <v>1</v>
      </c>
      <c r="C4" s="117" t="s">
        <v>57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20" t="s">
        <v>2</v>
      </c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8" t="s">
        <v>88</v>
      </c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70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141" t="s">
        <v>138</v>
      </c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</row>
    <row r="5" spans="1:119" ht="15" customHeight="1" thickBot="1">
      <c r="A5" s="115"/>
      <c r="B5" s="115"/>
      <c r="C5" s="95" t="s">
        <v>58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83" t="s">
        <v>56</v>
      </c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5"/>
      <c r="AS5" s="83" t="s">
        <v>3</v>
      </c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5"/>
      <c r="BH5" s="129" t="s">
        <v>89</v>
      </c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76" t="s">
        <v>116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117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119" ht="10.15" hidden="1" customHeight="1">
      <c r="A6" s="115"/>
      <c r="B6" s="11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1"/>
      <c r="BI6" s="21"/>
      <c r="BJ6" s="21"/>
      <c r="BK6" s="21"/>
      <c r="BL6" s="21"/>
      <c r="BM6" s="21"/>
      <c r="BN6" s="21"/>
      <c r="BO6" s="21"/>
      <c r="BP6" s="21"/>
      <c r="BQ6" s="21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>
      <c r="A7" s="115"/>
      <c r="B7" s="11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15"/>
      <c r="B8" s="11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15"/>
      <c r="B9" s="11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15"/>
      <c r="B10" s="115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>
      <c r="A11" s="115"/>
      <c r="B11" s="116"/>
      <c r="C11" s="104" t="s">
        <v>868</v>
      </c>
      <c r="D11" s="105"/>
      <c r="E11" s="105"/>
      <c r="F11" s="105"/>
      <c r="G11" s="105"/>
      <c r="H11" s="105"/>
      <c r="I11" s="105"/>
      <c r="J11" s="105"/>
      <c r="K11" s="106"/>
      <c r="L11" s="104" t="s">
        <v>871</v>
      </c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6"/>
      <c r="X11" s="92" t="s">
        <v>868</v>
      </c>
      <c r="Y11" s="93"/>
      <c r="Z11" s="93"/>
      <c r="AA11" s="93"/>
      <c r="AB11" s="93"/>
      <c r="AC11" s="93"/>
      <c r="AD11" s="93"/>
      <c r="AE11" s="93"/>
      <c r="AF11" s="94"/>
      <c r="AG11" s="80" t="s">
        <v>871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2"/>
      <c r="AS11" s="86" t="s">
        <v>868</v>
      </c>
      <c r="AT11" s="87"/>
      <c r="AU11" s="87"/>
      <c r="AV11" s="87"/>
      <c r="AW11" s="87"/>
      <c r="AX11" s="88"/>
      <c r="AY11" s="89" t="s">
        <v>871</v>
      </c>
      <c r="AZ11" s="90"/>
      <c r="BA11" s="90"/>
      <c r="BB11" s="90"/>
      <c r="BC11" s="90"/>
      <c r="BD11" s="90"/>
      <c r="BE11" s="90"/>
      <c r="BF11" s="90"/>
      <c r="BG11" s="91"/>
      <c r="BH11" s="89" t="s">
        <v>868</v>
      </c>
      <c r="BI11" s="90"/>
      <c r="BJ11" s="90"/>
      <c r="BK11" s="90"/>
      <c r="BL11" s="90"/>
      <c r="BM11" s="91"/>
      <c r="BN11" s="75" t="s">
        <v>871</v>
      </c>
      <c r="BO11" s="72"/>
      <c r="BP11" s="72"/>
      <c r="BQ11" s="72"/>
      <c r="BR11" s="72"/>
      <c r="BS11" s="72"/>
      <c r="BT11" s="72"/>
      <c r="BU11" s="72"/>
      <c r="BV11" s="72"/>
      <c r="BW11" s="72" t="s">
        <v>868</v>
      </c>
      <c r="BX11" s="72"/>
      <c r="BY11" s="72"/>
      <c r="BZ11" s="72"/>
      <c r="CA11" s="72"/>
      <c r="CB11" s="72"/>
      <c r="CC11" s="73" t="s">
        <v>871</v>
      </c>
      <c r="CD11" s="74"/>
      <c r="CE11" s="74"/>
      <c r="CF11" s="74"/>
      <c r="CG11" s="74"/>
      <c r="CH11" s="75"/>
      <c r="CI11" s="72" t="s">
        <v>868</v>
      </c>
      <c r="CJ11" s="72"/>
      <c r="CK11" s="72"/>
      <c r="CL11" s="72"/>
      <c r="CM11" s="72"/>
      <c r="CN11" s="72"/>
      <c r="CO11" s="72"/>
      <c r="CP11" s="72"/>
      <c r="CQ11" s="72"/>
      <c r="CR11" s="73" t="s">
        <v>871</v>
      </c>
      <c r="CS11" s="74"/>
      <c r="CT11" s="74"/>
      <c r="CU11" s="74"/>
      <c r="CV11" s="74"/>
      <c r="CW11" s="74"/>
      <c r="CX11" s="74"/>
      <c r="CY11" s="74"/>
      <c r="CZ11" s="75"/>
      <c r="DA11" s="78" t="s">
        <v>868</v>
      </c>
      <c r="DB11" s="78"/>
      <c r="DC11" s="78"/>
      <c r="DD11" s="78"/>
      <c r="DE11" s="78"/>
      <c r="DF11" s="78"/>
      <c r="DG11" s="78" t="s">
        <v>871</v>
      </c>
      <c r="DH11" s="78"/>
      <c r="DI11" s="78"/>
      <c r="DJ11" s="78"/>
      <c r="DK11" s="78"/>
      <c r="DL11" s="78"/>
      <c r="DM11" s="78"/>
      <c r="DN11" s="78"/>
      <c r="DO11" s="78"/>
    </row>
    <row r="12" spans="1:119" ht="15.6" customHeight="1" thickBot="1">
      <c r="A12" s="115"/>
      <c r="B12" s="115"/>
      <c r="C12" s="98" t="s">
        <v>22</v>
      </c>
      <c r="D12" s="99" t="s">
        <v>5</v>
      </c>
      <c r="E12" s="99" t="s">
        <v>6</v>
      </c>
      <c r="F12" s="100" t="s">
        <v>26</v>
      </c>
      <c r="G12" s="100" t="s">
        <v>7</v>
      </c>
      <c r="H12" s="100" t="s">
        <v>8</v>
      </c>
      <c r="I12" s="99" t="s">
        <v>23</v>
      </c>
      <c r="J12" s="99" t="s">
        <v>9</v>
      </c>
      <c r="K12" s="99" t="s">
        <v>10</v>
      </c>
      <c r="L12" s="99" t="s">
        <v>28</v>
      </c>
      <c r="M12" s="99" t="s">
        <v>6</v>
      </c>
      <c r="N12" s="99" t="s">
        <v>12</v>
      </c>
      <c r="O12" s="102" t="s">
        <v>24</v>
      </c>
      <c r="P12" s="103" t="s">
        <v>10</v>
      </c>
      <c r="Q12" s="98" t="s">
        <v>13</v>
      </c>
      <c r="R12" s="99" t="s">
        <v>25</v>
      </c>
      <c r="S12" s="99" t="s">
        <v>12</v>
      </c>
      <c r="T12" s="99" t="s">
        <v>7</v>
      </c>
      <c r="U12" s="99" t="s">
        <v>36</v>
      </c>
      <c r="V12" s="99" t="s">
        <v>14</v>
      </c>
      <c r="W12" s="99" t="s">
        <v>9</v>
      </c>
      <c r="X12" s="101" t="s">
        <v>44</v>
      </c>
      <c r="Y12" s="101"/>
      <c r="Z12" s="101"/>
      <c r="AA12" s="123" t="s">
        <v>45</v>
      </c>
      <c r="AB12" s="97"/>
      <c r="AC12" s="124"/>
      <c r="AD12" s="123" t="s">
        <v>46</v>
      </c>
      <c r="AE12" s="97"/>
      <c r="AF12" s="124"/>
      <c r="AG12" s="101" t="s">
        <v>47</v>
      </c>
      <c r="AH12" s="101"/>
      <c r="AI12" s="101"/>
      <c r="AJ12" s="101" t="s">
        <v>48</v>
      </c>
      <c r="AK12" s="101"/>
      <c r="AL12" s="101"/>
      <c r="AM12" s="101" t="s">
        <v>49</v>
      </c>
      <c r="AN12" s="101"/>
      <c r="AO12" s="101"/>
      <c r="AP12" s="122" t="s">
        <v>50</v>
      </c>
      <c r="AQ12" s="122"/>
      <c r="AR12" s="122"/>
      <c r="AS12" s="101" t="s">
        <v>51</v>
      </c>
      <c r="AT12" s="101"/>
      <c r="AU12" s="101"/>
      <c r="AV12" s="101" t="s">
        <v>52</v>
      </c>
      <c r="AW12" s="101"/>
      <c r="AX12" s="101"/>
      <c r="AY12" s="101" t="s">
        <v>53</v>
      </c>
      <c r="AZ12" s="101"/>
      <c r="BA12" s="101"/>
      <c r="BB12" s="101" t="s">
        <v>54</v>
      </c>
      <c r="BC12" s="101"/>
      <c r="BD12" s="101"/>
      <c r="BE12" s="101" t="s">
        <v>55</v>
      </c>
      <c r="BF12" s="101"/>
      <c r="BG12" s="101"/>
      <c r="BH12" s="136" t="s">
        <v>90</v>
      </c>
      <c r="BI12" s="137"/>
      <c r="BJ12" s="138"/>
      <c r="BK12" s="136" t="s">
        <v>91</v>
      </c>
      <c r="BL12" s="137"/>
      <c r="BM12" s="138"/>
      <c r="BN12" s="133" t="s">
        <v>92</v>
      </c>
      <c r="BO12" s="134"/>
      <c r="BP12" s="135"/>
      <c r="BQ12" s="139" t="s">
        <v>93</v>
      </c>
      <c r="BR12" s="139"/>
      <c r="BS12" s="139"/>
      <c r="BT12" s="139" t="s">
        <v>94</v>
      </c>
      <c r="BU12" s="139"/>
      <c r="BV12" s="13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139" t="s">
        <v>140</v>
      </c>
      <c r="DB12" s="139"/>
      <c r="DC12" s="139"/>
      <c r="DD12" s="139" t="s">
        <v>141</v>
      </c>
      <c r="DE12" s="139"/>
      <c r="DF12" s="139"/>
      <c r="DG12" s="139" t="s">
        <v>142</v>
      </c>
      <c r="DH12" s="139"/>
      <c r="DI12" s="139"/>
      <c r="DJ12" s="139" t="s">
        <v>143</v>
      </c>
      <c r="DK12" s="139"/>
      <c r="DL12" s="139"/>
      <c r="DM12" s="139" t="s">
        <v>144</v>
      </c>
      <c r="DN12" s="139"/>
      <c r="DO12" s="139"/>
    </row>
    <row r="13" spans="1:119" ht="156" customHeight="1" thickBot="1">
      <c r="A13" s="115"/>
      <c r="B13" s="115"/>
      <c r="C13" s="113" t="s">
        <v>865</v>
      </c>
      <c r="D13" s="112"/>
      <c r="E13" s="112"/>
      <c r="F13" s="114" t="s">
        <v>1376</v>
      </c>
      <c r="G13" s="114"/>
      <c r="H13" s="113"/>
      <c r="I13" s="112" t="s">
        <v>29</v>
      </c>
      <c r="J13" s="112"/>
      <c r="K13" s="112"/>
      <c r="L13" s="112" t="s">
        <v>37</v>
      </c>
      <c r="M13" s="112"/>
      <c r="N13" s="112"/>
      <c r="O13" s="112" t="s">
        <v>39</v>
      </c>
      <c r="P13" s="112"/>
      <c r="Q13" s="112"/>
      <c r="R13" s="112" t="s">
        <v>40</v>
      </c>
      <c r="S13" s="112"/>
      <c r="T13" s="112"/>
      <c r="U13" s="112" t="s">
        <v>43</v>
      </c>
      <c r="V13" s="112"/>
      <c r="W13" s="112"/>
      <c r="X13" s="111" t="s">
        <v>872</v>
      </c>
      <c r="Y13" s="111"/>
      <c r="Z13" s="111"/>
      <c r="AA13" s="111" t="s">
        <v>874</v>
      </c>
      <c r="AB13" s="111"/>
      <c r="AC13" s="111"/>
      <c r="AD13" s="111" t="s">
        <v>876</v>
      </c>
      <c r="AE13" s="111"/>
      <c r="AF13" s="111"/>
      <c r="AG13" s="111" t="s">
        <v>878</v>
      </c>
      <c r="AH13" s="111"/>
      <c r="AI13" s="111"/>
      <c r="AJ13" s="111" t="s">
        <v>880</v>
      </c>
      <c r="AK13" s="111"/>
      <c r="AL13" s="111"/>
      <c r="AM13" s="111" t="s">
        <v>884</v>
      </c>
      <c r="AN13" s="111"/>
      <c r="AO13" s="111"/>
      <c r="AP13" s="111" t="s">
        <v>885</v>
      </c>
      <c r="AQ13" s="111"/>
      <c r="AR13" s="111"/>
      <c r="AS13" s="111" t="s">
        <v>887</v>
      </c>
      <c r="AT13" s="111"/>
      <c r="AU13" s="111"/>
      <c r="AV13" s="111" t="s">
        <v>888</v>
      </c>
      <c r="AW13" s="111"/>
      <c r="AX13" s="111"/>
      <c r="AY13" s="111" t="s">
        <v>891</v>
      </c>
      <c r="AZ13" s="111"/>
      <c r="BA13" s="111"/>
      <c r="BB13" s="111" t="s">
        <v>892</v>
      </c>
      <c r="BC13" s="111"/>
      <c r="BD13" s="111"/>
      <c r="BE13" s="111" t="s">
        <v>895</v>
      </c>
      <c r="BF13" s="111"/>
      <c r="BG13" s="111"/>
      <c r="BH13" s="125" t="s">
        <v>896</v>
      </c>
      <c r="BI13" s="126"/>
      <c r="BJ13" s="127"/>
      <c r="BK13" s="125" t="s">
        <v>899</v>
      </c>
      <c r="BL13" s="126"/>
      <c r="BM13" s="127"/>
      <c r="BN13" s="125" t="s">
        <v>898</v>
      </c>
      <c r="BO13" s="126"/>
      <c r="BP13" s="127"/>
      <c r="BQ13" s="125" t="s">
        <v>900</v>
      </c>
      <c r="BR13" s="126"/>
      <c r="BS13" s="127"/>
      <c r="BT13" s="125" t="s">
        <v>901</v>
      </c>
      <c r="BU13" s="126"/>
      <c r="BV13" s="127"/>
      <c r="BW13" s="130" t="s">
        <v>903</v>
      </c>
      <c r="BX13" s="131"/>
      <c r="BY13" s="132"/>
      <c r="BZ13" s="130" t="s">
        <v>905</v>
      </c>
      <c r="CA13" s="131"/>
      <c r="CB13" s="132"/>
      <c r="CC13" s="130" t="s">
        <v>906</v>
      </c>
      <c r="CD13" s="131"/>
      <c r="CE13" s="132"/>
      <c r="CF13" s="130" t="s">
        <v>907</v>
      </c>
      <c r="CG13" s="131"/>
      <c r="CH13" s="132"/>
      <c r="CI13" s="130" t="s">
        <v>909</v>
      </c>
      <c r="CJ13" s="131"/>
      <c r="CK13" s="132"/>
      <c r="CL13" s="130" t="s">
        <v>126</v>
      </c>
      <c r="CM13" s="131"/>
      <c r="CN13" s="132"/>
      <c r="CO13" s="130" t="s">
        <v>128</v>
      </c>
      <c r="CP13" s="131"/>
      <c r="CQ13" s="132"/>
      <c r="CR13" s="130" t="s">
        <v>910</v>
      </c>
      <c r="CS13" s="131"/>
      <c r="CT13" s="132"/>
      <c r="CU13" s="130" t="s">
        <v>133</v>
      </c>
      <c r="CV13" s="131"/>
      <c r="CW13" s="132"/>
      <c r="CX13" s="130" t="s">
        <v>911</v>
      </c>
      <c r="CY13" s="131"/>
      <c r="CZ13" s="132"/>
      <c r="DA13" s="125" t="s">
        <v>912</v>
      </c>
      <c r="DB13" s="126"/>
      <c r="DC13" s="127"/>
      <c r="DD13" s="125" t="s">
        <v>916</v>
      </c>
      <c r="DE13" s="126"/>
      <c r="DF13" s="127"/>
      <c r="DG13" s="125" t="s">
        <v>918</v>
      </c>
      <c r="DH13" s="126"/>
      <c r="DI13" s="127"/>
      <c r="DJ13" s="125" t="s">
        <v>920</v>
      </c>
      <c r="DK13" s="126"/>
      <c r="DL13" s="127"/>
      <c r="DM13" s="125" t="s">
        <v>922</v>
      </c>
      <c r="DN13" s="126"/>
      <c r="DO13" s="127"/>
    </row>
    <row r="14" spans="1:119" ht="90.6" customHeight="1" thickBot="1">
      <c r="A14" s="115"/>
      <c r="B14" s="115"/>
      <c r="C14" s="52" t="s">
        <v>16</v>
      </c>
      <c r="D14" s="53" t="s">
        <v>17</v>
      </c>
      <c r="E14" s="53" t="s">
        <v>18</v>
      </c>
      <c r="F14" s="52" t="s">
        <v>19</v>
      </c>
      <c r="G14" s="53" t="s">
        <v>20</v>
      </c>
      <c r="H14" s="53" t="s">
        <v>866</v>
      </c>
      <c r="I14" s="53" t="s">
        <v>30</v>
      </c>
      <c r="J14" s="53" t="s">
        <v>867</v>
      </c>
      <c r="K14" s="53" t="s">
        <v>31</v>
      </c>
      <c r="L14" s="53" t="s">
        <v>30</v>
      </c>
      <c r="M14" s="53" t="s">
        <v>38</v>
      </c>
      <c r="N14" s="53" t="s">
        <v>31</v>
      </c>
      <c r="O14" s="53" t="s">
        <v>39</v>
      </c>
      <c r="P14" s="53" t="s">
        <v>39</v>
      </c>
      <c r="Q14" s="53" t="s">
        <v>35</v>
      </c>
      <c r="R14" s="53" t="s">
        <v>41</v>
      </c>
      <c r="S14" s="53" t="s">
        <v>42</v>
      </c>
      <c r="T14" s="53" t="s">
        <v>35</v>
      </c>
      <c r="U14" s="53" t="s">
        <v>435</v>
      </c>
      <c r="V14" s="53" t="s">
        <v>869</v>
      </c>
      <c r="W14" s="53" t="s">
        <v>870</v>
      </c>
      <c r="X14" s="17" t="s">
        <v>72</v>
      </c>
      <c r="Y14" s="17" t="s">
        <v>59</v>
      </c>
      <c r="Z14" s="17" t="s">
        <v>873</v>
      </c>
      <c r="AA14" s="17" t="s">
        <v>875</v>
      </c>
      <c r="AB14" s="17" t="s">
        <v>85</v>
      </c>
      <c r="AC14" s="17" t="s">
        <v>86</v>
      </c>
      <c r="AD14" s="17" t="s">
        <v>62</v>
      </c>
      <c r="AE14" s="17" t="s">
        <v>63</v>
      </c>
      <c r="AF14" s="17" t="s">
        <v>877</v>
      </c>
      <c r="AG14" s="17" t="s">
        <v>879</v>
      </c>
      <c r="AH14" s="17" t="s">
        <v>66</v>
      </c>
      <c r="AI14" s="17" t="s">
        <v>67</v>
      </c>
      <c r="AJ14" s="17" t="s">
        <v>881</v>
      </c>
      <c r="AK14" s="17" t="s">
        <v>882</v>
      </c>
      <c r="AL14" s="17" t="s">
        <v>883</v>
      </c>
      <c r="AM14" s="17" t="s">
        <v>60</v>
      </c>
      <c r="AN14" s="17" t="s">
        <v>61</v>
      </c>
      <c r="AO14" s="17" t="s">
        <v>35</v>
      </c>
      <c r="AP14" s="22" t="s">
        <v>206</v>
      </c>
      <c r="AQ14" s="22" t="s">
        <v>886</v>
      </c>
      <c r="AR14" s="22" t="s">
        <v>86</v>
      </c>
      <c r="AS14" s="22" t="s">
        <v>73</v>
      </c>
      <c r="AT14" s="22" t="s">
        <v>74</v>
      </c>
      <c r="AU14" s="22" t="s">
        <v>75</v>
      </c>
      <c r="AV14" s="22" t="s">
        <v>76</v>
      </c>
      <c r="AW14" s="22" t="s">
        <v>889</v>
      </c>
      <c r="AX14" s="22" t="s">
        <v>890</v>
      </c>
      <c r="AY14" s="22" t="s">
        <v>77</v>
      </c>
      <c r="AZ14" s="22" t="s">
        <v>78</v>
      </c>
      <c r="BA14" s="22" t="s">
        <v>79</v>
      </c>
      <c r="BB14" s="22" t="s">
        <v>83</v>
      </c>
      <c r="BC14" s="22" t="s">
        <v>893</v>
      </c>
      <c r="BD14" s="22" t="s">
        <v>894</v>
      </c>
      <c r="BE14" s="22" t="s">
        <v>80</v>
      </c>
      <c r="BF14" s="22" t="s">
        <v>81</v>
      </c>
      <c r="BG14" s="22" t="s">
        <v>82</v>
      </c>
      <c r="BH14" s="62"/>
      <c r="BI14" s="63" t="s">
        <v>103</v>
      </c>
      <c r="BJ14" s="64" t="s">
        <v>192</v>
      </c>
      <c r="BK14" s="62" t="s">
        <v>897</v>
      </c>
      <c r="BL14" s="63" t="s">
        <v>375</v>
      </c>
      <c r="BM14" s="64" t="s">
        <v>96</v>
      </c>
      <c r="BN14" s="62" t="s">
        <v>102</v>
      </c>
      <c r="BO14" s="63" t="s">
        <v>103</v>
      </c>
      <c r="BP14" s="64" t="s">
        <v>192</v>
      </c>
      <c r="BQ14" s="62" t="s">
        <v>100</v>
      </c>
      <c r="BR14" s="63" t="s">
        <v>1359</v>
      </c>
      <c r="BS14" s="64" t="s">
        <v>1360</v>
      </c>
      <c r="BT14" s="62" t="s">
        <v>95</v>
      </c>
      <c r="BU14" s="63" t="s">
        <v>902</v>
      </c>
      <c r="BV14" s="64" t="s">
        <v>104</v>
      </c>
      <c r="BW14" s="18" t="s">
        <v>27</v>
      </c>
      <c r="BX14" s="19" t="s">
        <v>34</v>
      </c>
      <c r="BY14" s="20" t="s">
        <v>904</v>
      </c>
      <c r="BZ14" s="18" t="s">
        <v>118</v>
      </c>
      <c r="CA14" s="19" t="s">
        <v>119</v>
      </c>
      <c r="CB14" s="20" t="s">
        <v>120</v>
      </c>
      <c r="CC14" s="18" t="s">
        <v>121</v>
      </c>
      <c r="CD14" s="19" t="s">
        <v>122</v>
      </c>
      <c r="CE14" s="20" t="s">
        <v>123</v>
      </c>
      <c r="CF14" s="18" t="s">
        <v>124</v>
      </c>
      <c r="CG14" s="19" t="s">
        <v>908</v>
      </c>
      <c r="CH14" s="20" t="s">
        <v>125</v>
      </c>
      <c r="CI14" s="18" t="s">
        <v>33</v>
      </c>
      <c r="CJ14" s="19" t="s">
        <v>34</v>
      </c>
      <c r="CK14" s="20" t="s">
        <v>35</v>
      </c>
      <c r="CL14" s="18" t="s">
        <v>30</v>
      </c>
      <c r="CM14" s="19" t="s">
        <v>38</v>
      </c>
      <c r="CN14" s="20" t="s">
        <v>127</v>
      </c>
      <c r="CO14" s="18" t="s">
        <v>77</v>
      </c>
      <c r="CP14" s="19" t="s">
        <v>129</v>
      </c>
      <c r="CQ14" s="20" t="s">
        <v>79</v>
      </c>
      <c r="CR14" s="18" t="s">
        <v>130</v>
      </c>
      <c r="CS14" s="19" t="s">
        <v>131</v>
      </c>
      <c r="CT14" s="20" t="s">
        <v>132</v>
      </c>
      <c r="CU14" s="18" t="s">
        <v>134</v>
      </c>
      <c r="CV14" s="19" t="s">
        <v>131</v>
      </c>
      <c r="CW14" s="20" t="s">
        <v>86</v>
      </c>
      <c r="CX14" s="18" t="s">
        <v>135</v>
      </c>
      <c r="CY14" s="19" t="s">
        <v>136</v>
      </c>
      <c r="CZ14" s="20" t="s">
        <v>137</v>
      </c>
      <c r="DA14" s="62" t="s">
        <v>913</v>
      </c>
      <c r="DB14" s="63" t="s">
        <v>914</v>
      </c>
      <c r="DC14" s="64" t="s">
        <v>915</v>
      </c>
      <c r="DD14" s="62" t="s">
        <v>33</v>
      </c>
      <c r="DE14" s="63" t="s">
        <v>34</v>
      </c>
      <c r="DF14" s="64" t="s">
        <v>917</v>
      </c>
      <c r="DG14" s="62" t="s">
        <v>145</v>
      </c>
      <c r="DH14" s="63" t="s">
        <v>919</v>
      </c>
      <c r="DI14" s="64" t="s">
        <v>146</v>
      </c>
      <c r="DJ14" s="62" t="s">
        <v>921</v>
      </c>
      <c r="DK14" s="63" t="s">
        <v>149</v>
      </c>
      <c r="DL14" s="64" t="s">
        <v>150</v>
      </c>
      <c r="DM14" s="62" t="s">
        <v>152</v>
      </c>
      <c r="DN14" s="63" t="s">
        <v>923</v>
      </c>
      <c r="DO14" s="64" t="s">
        <v>924</v>
      </c>
    </row>
    <row r="15" spans="1:119" ht="15.75">
      <c r="A15" s="2">
        <v>1</v>
      </c>
      <c r="B15" s="1" t="s">
        <v>1382</v>
      </c>
      <c r="C15" s="54">
        <v>1</v>
      </c>
      <c r="D15" s="54"/>
      <c r="E15" s="54"/>
      <c r="F15" s="55"/>
      <c r="G15" s="55">
        <v>1</v>
      </c>
      <c r="H15" s="55"/>
      <c r="I15" s="56">
        <v>1</v>
      </c>
      <c r="J15" s="56"/>
      <c r="K15" s="56"/>
      <c r="L15" s="56">
        <v>1</v>
      </c>
      <c r="M15" s="56"/>
      <c r="N15" s="56"/>
      <c r="O15" s="56">
        <v>1</v>
      </c>
      <c r="P15" s="56"/>
      <c r="Q15" s="56"/>
      <c r="R15" s="56">
        <v>1</v>
      </c>
      <c r="S15" s="56"/>
      <c r="T15" s="56"/>
      <c r="U15" s="56"/>
      <c r="V15" s="56">
        <v>1</v>
      </c>
      <c r="W15" s="56"/>
      <c r="X15" s="13">
        <v>1</v>
      </c>
      <c r="Y15" s="13"/>
      <c r="Z15" s="13"/>
      <c r="AA15" s="13"/>
      <c r="AB15" s="13">
        <v>1</v>
      </c>
      <c r="AC15" s="21"/>
      <c r="AD15" s="21"/>
      <c r="AE15" s="21">
        <v>1</v>
      </c>
      <c r="AF15" s="13"/>
      <c r="AG15" s="13"/>
      <c r="AH15" s="13">
        <v>1</v>
      </c>
      <c r="AI15" s="13"/>
      <c r="AJ15" s="13"/>
      <c r="AK15" s="13">
        <v>1</v>
      </c>
      <c r="AL15" s="13"/>
      <c r="AM15" s="13">
        <v>1</v>
      </c>
      <c r="AN15" s="13"/>
      <c r="AO15" s="13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59"/>
      <c r="BI15" s="59">
        <v>1</v>
      </c>
      <c r="BJ15" s="59"/>
      <c r="BK15" s="59"/>
      <c r="BL15" s="59">
        <v>1</v>
      </c>
      <c r="BM15" s="59"/>
      <c r="BN15" s="59"/>
      <c r="BO15" s="59">
        <v>1</v>
      </c>
      <c r="BP15" s="59"/>
      <c r="BQ15" s="65">
        <v>1</v>
      </c>
      <c r="BR15" s="65"/>
      <c r="BS15" s="65"/>
      <c r="BT15" s="65">
        <v>1</v>
      </c>
      <c r="BU15" s="65"/>
      <c r="BV15" s="65"/>
      <c r="BW15" s="4">
        <v>1</v>
      </c>
      <c r="BX15" s="4"/>
      <c r="BY15" s="4"/>
      <c r="BZ15" s="4">
        <v>1</v>
      </c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59">
        <v>1</v>
      </c>
      <c r="DB15" s="59"/>
      <c r="DC15" s="59"/>
      <c r="DD15" s="59">
        <v>1</v>
      </c>
      <c r="DE15" s="59"/>
      <c r="DF15" s="59"/>
      <c r="DG15" s="59"/>
      <c r="DH15" s="59">
        <v>1</v>
      </c>
      <c r="DI15" s="59"/>
      <c r="DJ15" s="59">
        <v>1</v>
      </c>
      <c r="DK15" s="59"/>
      <c r="DL15" s="59"/>
      <c r="DM15" s="59"/>
      <c r="DN15" s="59">
        <v>1</v>
      </c>
      <c r="DO15" s="59"/>
    </row>
    <row r="16" spans="1:119" ht="15.75">
      <c r="A16" s="2">
        <v>2</v>
      </c>
      <c r="B16" s="1" t="s">
        <v>1383</v>
      </c>
      <c r="C16" s="57">
        <v>1</v>
      </c>
      <c r="D16" s="57"/>
      <c r="E16" s="57"/>
      <c r="F16" s="55">
        <v>1</v>
      </c>
      <c r="G16" s="55"/>
      <c r="H16" s="55"/>
      <c r="I16" s="55">
        <v>1</v>
      </c>
      <c r="J16" s="55"/>
      <c r="K16" s="55"/>
      <c r="L16" s="55">
        <v>1</v>
      </c>
      <c r="M16" s="55"/>
      <c r="N16" s="55"/>
      <c r="O16" s="55">
        <v>1</v>
      </c>
      <c r="P16" s="55"/>
      <c r="Q16" s="55"/>
      <c r="R16" s="55">
        <v>1</v>
      </c>
      <c r="S16" s="55"/>
      <c r="T16" s="55"/>
      <c r="U16" s="55">
        <v>1</v>
      </c>
      <c r="V16" s="55"/>
      <c r="W16" s="55"/>
      <c r="X16" s="1">
        <v>1</v>
      </c>
      <c r="Y16" s="1"/>
      <c r="Z16" s="1"/>
      <c r="AA16" s="1">
        <v>1</v>
      </c>
      <c r="AB16" s="1"/>
      <c r="AC16" s="4"/>
      <c r="AD16" s="4">
        <v>1</v>
      </c>
      <c r="AE16" s="4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59">
        <v>1</v>
      </c>
      <c r="BI16" s="59"/>
      <c r="BJ16" s="59"/>
      <c r="BK16" s="59">
        <v>1</v>
      </c>
      <c r="BL16" s="59"/>
      <c r="BM16" s="59"/>
      <c r="BN16" s="59">
        <v>1</v>
      </c>
      <c r="BO16" s="59"/>
      <c r="BP16" s="59"/>
      <c r="BQ16" s="59">
        <v>1</v>
      </c>
      <c r="BR16" s="59"/>
      <c r="BS16" s="59"/>
      <c r="BT16" s="59">
        <v>1</v>
      </c>
      <c r="BU16" s="59"/>
      <c r="BV16" s="59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59"/>
      <c r="DB16" s="59">
        <v>1</v>
      </c>
      <c r="DC16" s="59"/>
      <c r="DD16" s="59">
        <v>1</v>
      </c>
      <c r="DE16" s="59"/>
      <c r="DF16" s="59"/>
      <c r="DG16" s="59">
        <v>1</v>
      </c>
      <c r="DH16" s="59"/>
      <c r="DI16" s="59"/>
      <c r="DJ16" s="59">
        <v>1</v>
      </c>
      <c r="DK16" s="59"/>
      <c r="DL16" s="59"/>
      <c r="DM16" s="59">
        <v>1</v>
      </c>
      <c r="DN16" s="59"/>
      <c r="DO16" s="59"/>
    </row>
    <row r="17" spans="1:119" ht="15.75">
      <c r="A17" s="2">
        <v>3</v>
      </c>
      <c r="B17" s="1" t="s">
        <v>1377</v>
      </c>
      <c r="C17" s="57">
        <v>1</v>
      </c>
      <c r="D17" s="57"/>
      <c r="E17" s="57"/>
      <c r="F17" s="55"/>
      <c r="G17" s="55">
        <v>1</v>
      </c>
      <c r="H17" s="55"/>
      <c r="I17" s="55"/>
      <c r="J17" s="55">
        <v>1</v>
      </c>
      <c r="K17" s="55"/>
      <c r="L17" s="55">
        <v>1</v>
      </c>
      <c r="M17" s="55"/>
      <c r="N17" s="55"/>
      <c r="O17" s="55">
        <v>1</v>
      </c>
      <c r="P17" s="55"/>
      <c r="Q17" s="55"/>
      <c r="R17" s="55">
        <v>1</v>
      </c>
      <c r="S17" s="55"/>
      <c r="T17" s="55"/>
      <c r="U17" s="55"/>
      <c r="V17" s="55">
        <v>1</v>
      </c>
      <c r="W17" s="55"/>
      <c r="X17" s="1">
        <v>1</v>
      </c>
      <c r="Y17" s="1"/>
      <c r="Z17" s="1"/>
      <c r="AA17" s="1"/>
      <c r="AB17" s="1">
        <v>1</v>
      </c>
      <c r="AC17" s="4"/>
      <c r="AD17" s="4"/>
      <c r="AE17" s="4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>
        <v>1</v>
      </c>
      <c r="AN17" s="1"/>
      <c r="AO17" s="1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59"/>
      <c r="BI17" s="59">
        <v>1</v>
      </c>
      <c r="BJ17" s="59"/>
      <c r="BK17" s="59"/>
      <c r="BL17" s="59">
        <v>1</v>
      </c>
      <c r="BM17" s="59"/>
      <c r="BN17" s="59"/>
      <c r="BO17" s="59">
        <v>1</v>
      </c>
      <c r="BP17" s="59"/>
      <c r="BQ17" s="59">
        <v>1</v>
      </c>
      <c r="BR17" s="59"/>
      <c r="BS17" s="59"/>
      <c r="BT17" s="59">
        <v>1</v>
      </c>
      <c r="BU17" s="59"/>
      <c r="BV17" s="59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59"/>
      <c r="DB17" s="59">
        <v>1</v>
      </c>
      <c r="DC17" s="59"/>
      <c r="DD17" s="59">
        <v>1</v>
      </c>
      <c r="DE17" s="59"/>
      <c r="DF17" s="59"/>
      <c r="DG17" s="59"/>
      <c r="DH17" s="59">
        <v>1</v>
      </c>
      <c r="DI17" s="59"/>
      <c r="DJ17" s="59">
        <v>1</v>
      </c>
      <c r="DK17" s="59"/>
      <c r="DL17" s="59"/>
      <c r="DM17" s="59"/>
      <c r="DN17" s="59">
        <v>1</v>
      </c>
      <c r="DO17" s="59"/>
    </row>
    <row r="18" spans="1:119" ht="15.75">
      <c r="A18" s="2">
        <v>4</v>
      </c>
      <c r="B18" s="1" t="s">
        <v>1386</v>
      </c>
      <c r="C18" s="57">
        <v>1</v>
      </c>
      <c r="D18" s="57"/>
      <c r="E18" s="57"/>
      <c r="F18" s="55">
        <v>1</v>
      </c>
      <c r="G18" s="55"/>
      <c r="H18" s="55"/>
      <c r="I18" s="55">
        <v>1</v>
      </c>
      <c r="J18" s="55"/>
      <c r="K18" s="55"/>
      <c r="L18" s="55">
        <v>1</v>
      </c>
      <c r="M18" s="55"/>
      <c r="N18" s="55"/>
      <c r="O18" s="55">
        <v>1</v>
      </c>
      <c r="P18" s="55"/>
      <c r="Q18" s="55"/>
      <c r="R18" s="55">
        <v>1</v>
      </c>
      <c r="S18" s="55"/>
      <c r="T18" s="55"/>
      <c r="U18" s="55">
        <v>1</v>
      </c>
      <c r="V18" s="55"/>
      <c r="W18" s="55"/>
      <c r="X18" s="1">
        <v>1</v>
      </c>
      <c r="Y18" s="1"/>
      <c r="Z18" s="1"/>
      <c r="AA18" s="1">
        <v>1</v>
      </c>
      <c r="AB18" s="1"/>
      <c r="AC18" s="4"/>
      <c r="AD18" s="4">
        <v>1</v>
      </c>
      <c r="AE18" s="4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59">
        <v>1</v>
      </c>
      <c r="BI18" s="59"/>
      <c r="BJ18" s="59"/>
      <c r="BK18" s="59">
        <v>1</v>
      </c>
      <c r="BL18" s="59"/>
      <c r="BM18" s="59"/>
      <c r="BN18" s="59">
        <v>1</v>
      </c>
      <c r="BO18" s="59"/>
      <c r="BP18" s="59"/>
      <c r="BQ18" s="59">
        <v>1</v>
      </c>
      <c r="BR18" s="59"/>
      <c r="BS18" s="59"/>
      <c r="BT18" s="59">
        <v>1</v>
      </c>
      <c r="BU18" s="59"/>
      <c r="BV18" s="59"/>
      <c r="BW18" s="4">
        <v>1</v>
      </c>
      <c r="BX18" s="4"/>
      <c r="BY18" s="4"/>
      <c r="BZ18" s="4"/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59">
        <v>1</v>
      </c>
      <c r="DB18" s="59"/>
      <c r="DC18" s="59"/>
      <c r="DD18" s="59">
        <v>1</v>
      </c>
      <c r="DE18" s="59"/>
      <c r="DF18" s="59"/>
      <c r="DG18" s="59">
        <v>1</v>
      </c>
      <c r="DH18" s="59"/>
      <c r="DI18" s="59"/>
      <c r="DJ18" s="59">
        <v>1</v>
      </c>
      <c r="DK18" s="59"/>
      <c r="DL18" s="59"/>
      <c r="DM18" s="59">
        <v>1</v>
      </c>
      <c r="DN18" s="59"/>
      <c r="DO18" s="59"/>
    </row>
    <row r="19" spans="1:119" ht="15.75">
      <c r="A19" s="2">
        <v>5</v>
      </c>
      <c r="B19" s="1" t="s">
        <v>1384</v>
      </c>
      <c r="C19" s="57">
        <v>1</v>
      </c>
      <c r="D19" s="57"/>
      <c r="E19" s="57"/>
      <c r="F19" s="55"/>
      <c r="G19" s="55">
        <v>1</v>
      </c>
      <c r="H19" s="55"/>
      <c r="I19" s="55">
        <v>1</v>
      </c>
      <c r="J19" s="55"/>
      <c r="K19" s="55"/>
      <c r="L19" s="55">
        <v>1</v>
      </c>
      <c r="M19" s="55"/>
      <c r="N19" s="55"/>
      <c r="O19" s="55">
        <v>1</v>
      </c>
      <c r="P19" s="55"/>
      <c r="Q19" s="55"/>
      <c r="R19" s="55">
        <v>1</v>
      </c>
      <c r="S19" s="55"/>
      <c r="T19" s="55"/>
      <c r="U19" s="55">
        <v>1</v>
      </c>
      <c r="V19" s="55"/>
      <c r="W19" s="55"/>
      <c r="X19" s="1">
        <v>1</v>
      </c>
      <c r="Y19" s="1"/>
      <c r="Z19" s="1"/>
      <c r="AA19" s="1"/>
      <c r="AB19" s="1">
        <v>1</v>
      </c>
      <c r="AC19" s="4"/>
      <c r="AD19" s="4"/>
      <c r="AE19" s="4">
        <v>1</v>
      </c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59">
        <v>1</v>
      </c>
      <c r="BI19" s="59"/>
      <c r="BJ19" s="59"/>
      <c r="BK19" s="59"/>
      <c r="BL19" s="59">
        <v>1</v>
      </c>
      <c r="BM19" s="59"/>
      <c r="BN19" s="59"/>
      <c r="BO19" s="59">
        <v>1</v>
      </c>
      <c r="BP19" s="59"/>
      <c r="BQ19" s="59">
        <v>1</v>
      </c>
      <c r="BR19" s="59"/>
      <c r="BS19" s="59"/>
      <c r="BT19" s="59">
        <v>1</v>
      </c>
      <c r="BU19" s="59"/>
      <c r="BV19" s="59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59">
        <v>1</v>
      </c>
      <c r="DB19" s="59"/>
      <c r="DC19" s="59"/>
      <c r="DD19" s="59">
        <v>1</v>
      </c>
      <c r="DE19" s="59"/>
      <c r="DF19" s="59"/>
      <c r="DG19" s="59">
        <v>1</v>
      </c>
      <c r="DH19" s="59"/>
      <c r="DI19" s="59"/>
      <c r="DJ19" s="59">
        <v>1</v>
      </c>
      <c r="DK19" s="59"/>
      <c r="DL19" s="59"/>
      <c r="DM19" s="59">
        <v>1</v>
      </c>
      <c r="DN19" s="59"/>
      <c r="DO19" s="59"/>
    </row>
    <row r="20" spans="1:119" ht="15.75">
      <c r="A20" s="2">
        <v>6</v>
      </c>
      <c r="B20" s="1" t="s">
        <v>1379</v>
      </c>
      <c r="C20" s="57">
        <v>1</v>
      </c>
      <c r="D20" s="57"/>
      <c r="E20" s="57"/>
      <c r="F20" s="55"/>
      <c r="G20" s="55">
        <v>1</v>
      </c>
      <c r="H20" s="55"/>
      <c r="I20" s="55"/>
      <c r="J20" s="55">
        <v>1</v>
      </c>
      <c r="K20" s="55"/>
      <c r="L20" s="55">
        <v>1</v>
      </c>
      <c r="M20" s="55"/>
      <c r="N20" s="55"/>
      <c r="O20" s="55">
        <v>1</v>
      </c>
      <c r="P20" s="55"/>
      <c r="Q20" s="55"/>
      <c r="R20" s="55">
        <v>1</v>
      </c>
      <c r="S20" s="55"/>
      <c r="T20" s="55"/>
      <c r="U20" s="55"/>
      <c r="V20" s="55">
        <v>1</v>
      </c>
      <c r="W20" s="55"/>
      <c r="X20" s="1">
        <v>1</v>
      </c>
      <c r="Y20" s="1"/>
      <c r="Z20" s="1"/>
      <c r="AA20" s="1">
        <v>1</v>
      </c>
      <c r="AB20" s="1"/>
      <c r="AC20" s="4"/>
      <c r="AD20" s="4">
        <v>1</v>
      </c>
      <c r="AE20" s="4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59">
        <v>1</v>
      </c>
      <c r="BI20" s="59"/>
      <c r="BJ20" s="59"/>
      <c r="BK20" s="59">
        <v>1</v>
      </c>
      <c r="BL20" s="59"/>
      <c r="BM20" s="59"/>
      <c r="BN20" s="59">
        <v>1</v>
      </c>
      <c r="BO20" s="59"/>
      <c r="BP20" s="59"/>
      <c r="BQ20" s="59">
        <v>1</v>
      </c>
      <c r="BR20" s="59"/>
      <c r="BS20" s="59"/>
      <c r="BT20" s="59">
        <v>1</v>
      </c>
      <c r="BU20" s="59"/>
      <c r="BV20" s="59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59">
        <v>1</v>
      </c>
      <c r="DB20" s="59"/>
      <c r="DC20" s="59"/>
      <c r="DD20" s="59">
        <v>1</v>
      </c>
      <c r="DE20" s="59"/>
      <c r="DF20" s="59"/>
      <c r="DG20" s="59">
        <v>1</v>
      </c>
      <c r="DH20" s="59"/>
      <c r="DI20" s="59"/>
      <c r="DJ20" s="59">
        <v>1</v>
      </c>
      <c r="DK20" s="59"/>
      <c r="DL20" s="59"/>
      <c r="DM20" s="59">
        <v>1</v>
      </c>
      <c r="DN20" s="59"/>
      <c r="DO20" s="59"/>
    </row>
    <row r="21" spans="1:119" ht="15.75">
      <c r="A21" s="2">
        <v>7</v>
      </c>
      <c r="B21" s="1" t="s">
        <v>1378</v>
      </c>
      <c r="C21" s="57">
        <v>1</v>
      </c>
      <c r="D21" s="57"/>
      <c r="E21" s="57"/>
      <c r="F21" s="55">
        <v>1</v>
      </c>
      <c r="G21" s="55"/>
      <c r="H21" s="55"/>
      <c r="I21" s="55">
        <v>1</v>
      </c>
      <c r="J21" s="55"/>
      <c r="K21" s="55"/>
      <c r="L21" s="55">
        <v>1</v>
      </c>
      <c r="M21" s="55"/>
      <c r="N21" s="55"/>
      <c r="O21" s="55">
        <v>1</v>
      </c>
      <c r="P21" s="55"/>
      <c r="Q21" s="55"/>
      <c r="R21" s="55">
        <v>1</v>
      </c>
      <c r="S21" s="55"/>
      <c r="T21" s="55"/>
      <c r="U21" s="55">
        <v>1</v>
      </c>
      <c r="V21" s="55"/>
      <c r="W21" s="55"/>
      <c r="X21" s="1">
        <v>1</v>
      </c>
      <c r="Y21" s="1"/>
      <c r="Z21" s="1"/>
      <c r="AA21" s="1">
        <v>1</v>
      </c>
      <c r="AB21" s="1"/>
      <c r="AC21" s="4"/>
      <c r="AD21" s="4">
        <v>1</v>
      </c>
      <c r="AE21" s="4"/>
      <c r="AF21" s="1"/>
      <c r="AG21" s="1">
        <v>1</v>
      </c>
      <c r="AH21" s="1"/>
      <c r="AI21" s="1"/>
      <c r="AJ21" s="1">
        <v>1</v>
      </c>
      <c r="AK21" s="1"/>
      <c r="AL21" s="1"/>
      <c r="AM21" s="1">
        <v>1</v>
      </c>
      <c r="AN21" s="1"/>
      <c r="AO21" s="1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59">
        <v>1</v>
      </c>
      <c r="BI21" s="59"/>
      <c r="BJ21" s="59"/>
      <c r="BK21" s="59">
        <v>1</v>
      </c>
      <c r="BL21" s="59"/>
      <c r="BM21" s="59"/>
      <c r="BN21" s="59">
        <v>1</v>
      </c>
      <c r="BO21" s="59"/>
      <c r="BP21" s="59"/>
      <c r="BQ21" s="59">
        <v>1</v>
      </c>
      <c r="BR21" s="59"/>
      <c r="BS21" s="59"/>
      <c r="BT21" s="59">
        <v>1</v>
      </c>
      <c r="BU21" s="59"/>
      <c r="BV21" s="59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59">
        <v>1</v>
      </c>
      <c r="DB21" s="59"/>
      <c r="DC21" s="59"/>
      <c r="DD21" s="59">
        <v>1</v>
      </c>
      <c r="DE21" s="59"/>
      <c r="DF21" s="59"/>
      <c r="DG21" s="59">
        <v>1</v>
      </c>
      <c r="DH21" s="59"/>
      <c r="DI21" s="59"/>
      <c r="DJ21" s="59">
        <v>1</v>
      </c>
      <c r="DK21" s="59"/>
      <c r="DL21" s="59"/>
      <c r="DM21" s="59">
        <v>1</v>
      </c>
      <c r="DN21" s="59"/>
      <c r="DO21" s="59"/>
    </row>
    <row r="22" spans="1:119" ht="15.75">
      <c r="A22" s="3">
        <v>8</v>
      </c>
      <c r="B22" s="51" t="s">
        <v>1385</v>
      </c>
      <c r="C22" s="58">
        <v>1</v>
      </c>
      <c r="D22" s="58"/>
      <c r="E22" s="58"/>
      <c r="F22" s="59">
        <v>1</v>
      </c>
      <c r="G22" s="59"/>
      <c r="H22" s="59"/>
      <c r="I22" s="59"/>
      <c r="J22" s="59">
        <v>1</v>
      </c>
      <c r="K22" s="59"/>
      <c r="L22" s="59">
        <v>1</v>
      </c>
      <c r="M22" s="59"/>
      <c r="N22" s="59"/>
      <c r="O22" s="59">
        <v>1</v>
      </c>
      <c r="P22" s="59"/>
      <c r="Q22" s="59"/>
      <c r="R22" s="59">
        <v>1</v>
      </c>
      <c r="S22" s="59"/>
      <c r="T22" s="60"/>
      <c r="U22" s="59"/>
      <c r="V22" s="59">
        <v>1</v>
      </c>
      <c r="W22" s="59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59">
        <v>1</v>
      </c>
      <c r="BI22" s="59"/>
      <c r="BJ22" s="59"/>
      <c r="BK22" s="59">
        <v>1</v>
      </c>
      <c r="BL22" s="59"/>
      <c r="BM22" s="59"/>
      <c r="BN22" s="59">
        <v>1</v>
      </c>
      <c r="BO22" s="59"/>
      <c r="BP22" s="59"/>
      <c r="BQ22" s="59">
        <v>1</v>
      </c>
      <c r="BR22" s="59"/>
      <c r="BS22" s="59"/>
      <c r="BT22" s="59">
        <v>1</v>
      </c>
      <c r="BU22" s="59"/>
      <c r="BV22" s="59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59">
        <v>1</v>
      </c>
      <c r="DB22" s="59"/>
      <c r="DC22" s="59"/>
      <c r="DD22" s="59">
        <v>1</v>
      </c>
      <c r="DE22" s="59"/>
      <c r="DF22" s="59"/>
      <c r="DG22" s="59">
        <v>1</v>
      </c>
      <c r="DH22" s="59"/>
      <c r="DI22" s="59"/>
      <c r="DJ22" s="59">
        <v>1</v>
      </c>
      <c r="DK22" s="59"/>
      <c r="DL22" s="59"/>
      <c r="DM22" s="59">
        <v>1</v>
      </c>
      <c r="DN22" s="59"/>
      <c r="DO22" s="59"/>
    </row>
    <row r="23" spans="1:119" ht="15.75">
      <c r="A23" s="3">
        <v>9</v>
      </c>
      <c r="B23" s="51" t="s">
        <v>1380</v>
      </c>
      <c r="C23" s="58">
        <v>1</v>
      </c>
      <c r="D23" s="58"/>
      <c r="E23" s="58"/>
      <c r="F23" s="59"/>
      <c r="G23" s="59">
        <v>1</v>
      </c>
      <c r="H23" s="59"/>
      <c r="I23" s="59">
        <v>1</v>
      </c>
      <c r="J23" s="59"/>
      <c r="K23" s="59"/>
      <c r="L23" s="59">
        <v>1</v>
      </c>
      <c r="M23" s="59"/>
      <c r="N23" s="59"/>
      <c r="O23" s="59">
        <v>1</v>
      </c>
      <c r="P23" s="59"/>
      <c r="Q23" s="59"/>
      <c r="R23" s="59">
        <v>1</v>
      </c>
      <c r="S23" s="59"/>
      <c r="T23" s="60"/>
      <c r="U23" s="59">
        <v>1</v>
      </c>
      <c r="V23" s="59"/>
      <c r="W23" s="59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59">
        <v>1</v>
      </c>
      <c r="BI23" s="59"/>
      <c r="BJ23" s="59"/>
      <c r="BK23" s="59">
        <v>1</v>
      </c>
      <c r="BL23" s="59"/>
      <c r="BM23" s="59"/>
      <c r="BN23" s="59">
        <v>1</v>
      </c>
      <c r="BO23" s="59"/>
      <c r="BP23" s="59"/>
      <c r="BQ23" s="59">
        <v>1</v>
      </c>
      <c r="BR23" s="59"/>
      <c r="BS23" s="59"/>
      <c r="BT23" s="59">
        <v>1</v>
      </c>
      <c r="BU23" s="59"/>
      <c r="BV23" s="59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59">
        <v>1</v>
      </c>
      <c r="DB23" s="59"/>
      <c r="DC23" s="59"/>
      <c r="DD23" s="59">
        <v>1</v>
      </c>
      <c r="DE23" s="59"/>
      <c r="DF23" s="59"/>
      <c r="DG23" s="59">
        <v>1</v>
      </c>
      <c r="DH23" s="59"/>
      <c r="DI23" s="59"/>
      <c r="DJ23" s="59">
        <v>1</v>
      </c>
      <c r="DK23" s="59"/>
      <c r="DL23" s="59"/>
      <c r="DM23" s="59">
        <v>1</v>
      </c>
      <c r="DN23" s="59"/>
      <c r="DO23" s="59"/>
    </row>
    <row r="24" spans="1:119" ht="15.75">
      <c r="A24" s="3">
        <v>10</v>
      </c>
      <c r="B24" s="51" t="s">
        <v>1381</v>
      </c>
      <c r="C24" s="58">
        <v>1</v>
      </c>
      <c r="D24" s="58"/>
      <c r="E24" s="58"/>
      <c r="F24" s="59"/>
      <c r="G24" s="59">
        <v>1</v>
      </c>
      <c r="H24" s="59"/>
      <c r="I24" s="59"/>
      <c r="J24" s="59">
        <v>1</v>
      </c>
      <c r="K24" s="59"/>
      <c r="L24" s="59">
        <v>1</v>
      </c>
      <c r="M24" s="59"/>
      <c r="N24" s="59"/>
      <c r="O24" s="59">
        <v>1</v>
      </c>
      <c r="P24" s="59"/>
      <c r="Q24" s="59"/>
      <c r="R24" s="59">
        <v>1</v>
      </c>
      <c r="S24" s="59"/>
      <c r="T24" s="60"/>
      <c r="U24" s="59">
        <v>1</v>
      </c>
      <c r="V24" s="59"/>
      <c r="W24" s="59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59">
        <v>1</v>
      </c>
      <c r="BI24" s="59"/>
      <c r="BJ24" s="59"/>
      <c r="BK24" s="59">
        <v>1</v>
      </c>
      <c r="BL24" s="59"/>
      <c r="BM24" s="59"/>
      <c r="BN24" s="59">
        <v>1</v>
      </c>
      <c r="BO24" s="59"/>
      <c r="BP24" s="59"/>
      <c r="BQ24" s="59">
        <v>1</v>
      </c>
      <c r="BR24" s="59"/>
      <c r="BS24" s="59"/>
      <c r="BT24" s="59">
        <v>1</v>
      </c>
      <c r="BU24" s="59"/>
      <c r="BV24" s="59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59">
        <v>1</v>
      </c>
      <c r="DB24" s="59"/>
      <c r="DC24" s="59"/>
      <c r="DD24" s="59">
        <v>1</v>
      </c>
      <c r="DE24" s="59"/>
      <c r="DF24" s="59"/>
      <c r="DG24" s="59">
        <v>1</v>
      </c>
      <c r="DH24" s="59"/>
      <c r="DI24" s="59"/>
      <c r="DJ24" s="59">
        <v>1</v>
      </c>
      <c r="DK24" s="59"/>
      <c r="DL24" s="59"/>
      <c r="DM24" s="59">
        <v>1</v>
      </c>
      <c r="DN24" s="59"/>
      <c r="DO24" s="59"/>
    </row>
    <row r="25" spans="1:119">
      <c r="A25" s="107" t="s">
        <v>830</v>
      </c>
      <c r="B25" s="108"/>
      <c r="C25" s="58">
        <v>10</v>
      </c>
      <c r="D25" s="58">
        <v>0</v>
      </c>
      <c r="E25" s="58">
        <v>0</v>
      </c>
      <c r="F25" s="58">
        <v>4</v>
      </c>
      <c r="G25" s="58">
        <v>6</v>
      </c>
      <c r="H25" s="58">
        <f t="shared" ref="H25:AH25" si="0">SUM(H15:H24)</f>
        <v>0</v>
      </c>
      <c r="I25" s="58">
        <v>6</v>
      </c>
      <c r="J25" s="58">
        <v>4</v>
      </c>
      <c r="K25" s="58">
        <f t="shared" si="0"/>
        <v>0</v>
      </c>
      <c r="L25" s="58">
        <f t="shared" si="0"/>
        <v>10</v>
      </c>
      <c r="M25" s="58">
        <f t="shared" si="0"/>
        <v>0</v>
      </c>
      <c r="N25" s="58">
        <f t="shared" si="0"/>
        <v>0</v>
      </c>
      <c r="O25" s="58">
        <f t="shared" si="0"/>
        <v>10</v>
      </c>
      <c r="P25" s="58">
        <f t="shared" si="0"/>
        <v>0</v>
      </c>
      <c r="Q25" s="58">
        <f t="shared" si="0"/>
        <v>0</v>
      </c>
      <c r="R25" s="58">
        <f t="shared" si="0"/>
        <v>10</v>
      </c>
      <c r="S25" s="58">
        <f t="shared" si="0"/>
        <v>0</v>
      </c>
      <c r="T25" s="58">
        <f t="shared" si="0"/>
        <v>0</v>
      </c>
      <c r="U25" s="58">
        <v>6</v>
      </c>
      <c r="V25" s="58">
        <f t="shared" si="0"/>
        <v>4</v>
      </c>
      <c r="W25" s="58">
        <f t="shared" si="0"/>
        <v>0</v>
      </c>
      <c r="X25" s="3">
        <f t="shared" si="0"/>
        <v>10</v>
      </c>
      <c r="Y25" s="3">
        <f t="shared" si="0"/>
        <v>0</v>
      </c>
      <c r="Z25" s="3">
        <f t="shared" si="0"/>
        <v>0</v>
      </c>
      <c r="AA25" s="3">
        <f t="shared" si="0"/>
        <v>7</v>
      </c>
      <c r="AB25" s="3">
        <f t="shared" si="0"/>
        <v>3</v>
      </c>
      <c r="AC25" s="3">
        <f t="shared" si="0"/>
        <v>0</v>
      </c>
      <c r="AD25" s="3">
        <f t="shared" si="0"/>
        <v>7</v>
      </c>
      <c r="AE25" s="3">
        <f t="shared" si="0"/>
        <v>3</v>
      </c>
      <c r="AF25" s="3">
        <f t="shared" si="0"/>
        <v>0</v>
      </c>
      <c r="AG25" s="3">
        <f t="shared" si="0"/>
        <v>8</v>
      </c>
      <c r="AH25" s="3">
        <f t="shared" si="0"/>
        <v>2</v>
      </c>
      <c r="AI25" s="3">
        <f t="shared" ref="AI25:BN25" si="1">SUM(AI15:AI24)</f>
        <v>0</v>
      </c>
      <c r="AJ25" s="3">
        <f t="shared" si="1"/>
        <v>8</v>
      </c>
      <c r="AK25" s="3">
        <v>2</v>
      </c>
      <c r="AL25" s="3">
        <f t="shared" si="1"/>
        <v>0</v>
      </c>
      <c r="AM25" s="3">
        <f t="shared" si="1"/>
        <v>10</v>
      </c>
      <c r="AN25" s="3">
        <f t="shared" si="1"/>
        <v>0</v>
      </c>
      <c r="AO25" s="3">
        <f t="shared" si="1"/>
        <v>0</v>
      </c>
      <c r="AP25" s="3">
        <f t="shared" si="1"/>
        <v>10</v>
      </c>
      <c r="AQ25" s="3">
        <f t="shared" si="1"/>
        <v>0</v>
      </c>
      <c r="AR25" s="3">
        <f t="shared" si="1"/>
        <v>0</v>
      </c>
      <c r="AS25" s="3">
        <v>7</v>
      </c>
      <c r="AT25" s="3">
        <f t="shared" si="1"/>
        <v>3</v>
      </c>
      <c r="AU25" s="3">
        <f t="shared" si="1"/>
        <v>0</v>
      </c>
      <c r="AV25" s="3">
        <f t="shared" si="1"/>
        <v>10</v>
      </c>
      <c r="AW25" s="3">
        <f t="shared" si="1"/>
        <v>0</v>
      </c>
      <c r="AX25" s="3">
        <f t="shared" si="1"/>
        <v>0</v>
      </c>
      <c r="AY25" s="3">
        <f t="shared" si="1"/>
        <v>7</v>
      </c>
      <c r="AZ25" s="3">
        <f t="shared" si="1"/>
        <v>3</v>
      </c>
      <c r="BA25" s="3">
        <f t="shared" si="1"/>
        <v>0</v>
      </c>
      <c r="BB25" s="3">
        <v>7</v>
      </c>
      <c r="BC25" s="3">
        <v>3</v>
      </c>
      <c r="BD25" s="3">
        <f t="shared" si="1"/>
        <v>0</v>
      </c>
      <c r="BE25" s="3">
        <f t="shared" si="1"/>
        <v>7</v>
      </c>
      <c r="BF25" s="3">
        <f t="shared" si="1"/>
        <v>3</v>
      </c>
      <c r="BG25" s="3">
        <f t="shared" si="1"/>
        <v>0</v>
      </c>
      <c r="BH25" s="58">
        <f t="shared" si="1"/>
        <v>8</v>
      </c>
      <c r="BI25" s="58">
        <v>2</v>
      </c>
      <c r="BJ25" s="58">
        <f t="shared" si="1"/>
        <v>0</v>
      </c>
      <c r="BK25" s="58">
        <f t="shared" si="1"/>
        <v>7</v>
      </c>
      <c r="BL25" s="58">
        <f t="shared" si="1"/>
        <v>3</v>
      </c>
      <c r="BM25" s="58">
        <f t="shared" si="1"/>
        <v>0</v>
      </c>
      <c r="BN25" s="58">
        <f t="shared" si="1"/>
        <v>7</v>
      </c>
      <c r="BO25" s="58">
        <f t="shared" ref="BO25:CT25" si="2">SUM(BO15:BO24)</f>
        <v>3</v>
      </c>
      <c r="BP25" s="58">
        <f t="shared" si="2"/>
        <v>0</v>
      </c>
      <c r="BQ25" s="58">
        <f t="shared" si="2"/>
        <v>10</v>
      </c>
      <c r="BR25" s="58">
        <f t="shared" si="2"/>
        <v>0</v>
      </c>
      <c r="BS25" s="58">
        <f t="shared" si="2"/>
        <v>0</v>
      </c>
      <c r="BT25" s="58">
        <f t="shared" si="2"/>
        <v>10</v>
      </c>
      <c r="BU25" s="58">
        <f t="shared" si="2"/>
        <v>0</v>
      </c>
      <c r="BV25" s="58">
        <f t="shared" si="2"/>
        <v>0</v>
      </c>
      <c r="BW25" s="3">
        <v>10</v>
      </c>
      <c r="BX25" s="3">
        <f t="shared" si="2"/>
        <v>0</v>
      </c>
      <c r="BY25" s="3">
        <f t="shared" si="2"/>
        <v>0</v>
      </c>
      <c r="BZ25" s="3">
        <f t="shared" si="2"/>
        <v>8</v>
      </c>
      <c r="CA25" s="3">
        <f t="shared" si="2"/>
        <v>2</v>
      </c>
      <c r="CB25" s="3">
        <f t="shared" si="2"/>
        <v>0</v>
      </c>
      <c r="CC25" s="3">
        <f t="shared" si="2"/>
        <v>8</v>
      </c>
      <c r="CD25" s="3">
        <f t="shared" si="2"/>
        <v>2</v>
      </c>
      <c r="CE25" s="3">
        <f t="shared" si="2"/>
        <v>0</v>
      </c>
      <c r="CF25" s="3">
        <f t="shared" si="2"/>
        <v>10</v>
      </c>
      <c r="CG25" s="3">
        <f t="shared" si="2"/>
        <v>0</v>
      </c>
      <c r="CH25" s="3">
        <f t="shared" si="2"/>
        <v>0</v>
      </c>
      <c r="CI25" s="3">
        <f t="shared" si="2"/>
        <v>10</v>
      </c>
      <c r="CJ25" s="3">
        <f t="shared" si="2"/>
        <v>0</v>
      </c>
      <c r="CK25" s="3">
        <f t="shared" si="2"/>
        <v>0</v>
      </c>
      <c r="CL25" s="3">
        <f t="shared" si="2"/>
        <v>8</v>
      </c>
      <c r="CM25" s="3">
        <f t="shared" si="2"/>
        <v>2</v>
      </c>
      <c r="CN25" s="3">
        <f t="shared" si="2"/>
        <v>0</v>
      </c>
      <c r="CO25" s="3">
        <f t="shared" si="2"/>
        <v>10</v>
      </c>
      <c r="CP25" s="3">
        <f t="shared" si="2"/>
        <v>0</v>
      </c>
      <c r="CQ25" s="3">
        <f t="shared" si="2"/>
        <v>0</v>
      </c>
      <c r="CR25" s="3">
        <f t="shared" si="2"/>
        <v>10</v>
      </c>
      <c r="CS25" s="3">
        <f t="shared" si="2"/>
        <v>0</v>
      </c>
      <c r="CT25" s="3">
        <f t="shared" si="2"/>
        <v>0</v>
      </c>
      <c r="CU25" s="3">
        <f t="shared" ref="CU25:DO25" si="3">SUM(CU15:CU24)</f>
        <v>10</v>
      </c>
      <c r="CV25" s="3">
        <f t="shared" si="3"/>
        <v>0</v>
      </c>
      <c r="CW25" s="3">
        <f t="shared" si="3"/>
        <v>0</v>
      </c>
      <c r="CX25" s="3">
        <f t="shared" si="3"/>
        <v>8</v>
      </c>
      <c r="CY25" s="3">
        <f t="shared" si="3"/>
        <v>2</v>
      </c>
      <c r="CZ25" s="3">
        <f t="shared" si="3"/>
        <v>0</v>
      </c>
      <c r="DA25" s="58">
        <f t="shared" si="3"/>
        <v>8</v>
      </c>
      <c r="DB25" s="58">
        <f t="shared" si="3"/>
        <v>2</v>
      </c>
      <c r="DC25" s="58">
        <f t="shared" si="3"/>
        <v>0</v>
      </c>
      <c r="DD25" s="58">
        <f t="shared" si="3"/>
        <v>10</v>
      </c>
      <c r="DE25" s="58">
        <f t="shared" si="3"/>
        <v>0</v>
      </c>
      <c r="DF25" s="58">
        <f t="shared" si="3"/>
        <v>0</v>
      </c>
      <c r="DG25" s="58">
        <f t="shared" si="3"/>
        <v>8</v>
      </c>
      <c r="DH25" s="58">
        <f t="shared" si="3"/>
        <v>2</v>
      </c>
      <c r="DI25" s="58">
        <f t="shared" si="3"/>
        <v>0</v>
      </c>
      <c r="DJ25" s="58">
        <f t="shared" si="3"/>
        <v>10</v>
      </c>
      <c r="DK25" s="58">
        <f t="shared" si="3"/>
        <v>0</v>
      </c>
      <c r="DL25" s="58">
        <f t="shared" si="3"/>
        <v>0</v>
      </c>
      <c r="DM25" s="58">
        <v>8</v>
      </c>
      <c r="DN25" s="58">
        <f t="shared" si="3"/>
        <v>2</v>
      </c>
      <c r="DO25" s="58">
        <f t="shared" si="3"/>
        <v>0</v>
      </c>
    </row>
    <row r="26" spans="1:119">
      <c r="A26" s="109" t="s">
        <v>861</v>
      </c>
      <c r="B26" s="110"/>
      <c r="C26" s="61">
        <f>C25/10%</f>
        <v>100</v>
      </c>
      <c r="D26" s="61">
        <f>D25/25%</f>
        <v>0</v>
      </c>
      <c r="E26" s="61">
        <f t="shared" ref="E26:BA26" si="4">E25/25%</f>
        <v>0</v>
      </c>
      <c r="F26" s="61">
        <f>F25/10%</f>
        <v>40</v>
      </c>
      <c r="G26" s="61">
        <f>G25/10%</f>
        <v>60</v>
      </c>
      <c r="H26" s="61">
        <f t="shared" si="4"/>
        <v>0</v>
      </c>
      <c r="I26" s="61">
        <f>I25/10%</f>
        <v>60</v>
      </c>
      <c r="J26" s="61">
        <f>J25/10%</f>
        <v>40</v>
      </c>
      <c r="K26" s="61">
        <f t="shared" si="4"/>
        <v>0</v>
      </c>
      <c r="L26" s="61">
        <f>L25/10%</f>
        <v>100</v>
      </c>
      <c r="M26" s="61">
        <f t="shared" si="4"/>
        <v>0</v>
      </c>
      <c r="N26" s="61">
        <f t="shared" si="4"/>
        <v>0</v>
      </c>
      <c r="O26" s="61">
        <f>O25/10%</f>
        <v>100</v>
      </c>
      <c r="P26" s="61">
        <f t="shared" si="4"/>
        <v>0</v>
      </c>
      <c r="Q26" s="61">
        <f t="shared" si="4"/>
        <v>0</v>
      </c>
      <c r="R26" s="61">
        <f>R25/10%</f>
        <v>100</v>
      </c>
      <c r="S26" s="61">
        <f t="shared" si="4"/>
        <v>0</v>
      </c>
      <c r="T26" s="61">
        <f t="shared" si="4"/>
        <v>0</v>
      </c>
      <c r="U26" s="61">
        <f>U25/10%</f>
        <v>60</v>
      </c>
      <c r="V26" s="61">
        <f>V25/10%</f>
        <v>40</v>
      </c>
      <c r="W26" s="61">
        <f t="shared" si="4"/>
        <v>0</v>
      </c>
      <c r="X26" s="10">
        <f>X25/10%</f>
        <v>100</v>
      </c>
      <c r="Y26" s="10">
        <f t="shared" si="4"/>
        <v>0</v>
      </c>
      <c r="Z26" s="10">
        <f t="shared" si="4"/>
        <v>0</v>
      </c>
      <c r="AA26" s="10">
        <f>AA25/10%</f>
        <v>70</v>
      </c>
      <c r="AB26" s="10">
        <f>AB25/10%</f>
        <v>30</v>
      </c>
      <c r="AC26" s="10">
        <f t="shared" si="4"/>
        <v>0</v>
      </c>
      <c r="AD26" s="10">
        <f>AD25/10%</f>
        <v>70</v>
      </c>
      <c r="AE26" s="10">
        <f>AE25/10%</f>
        <v>30</v>
      </c>
      <c r="AF26" s="10">
        <f t="shared" si="4"/>
        <v>0</v>
      </c>
      <c r="AG26" s="10">
        <f>AG25/10%</f>
        <v>80</v>
      </c>
      <c r="AH26" s="10">
        <f>AH25/10%</f>
        <v>20</v>
      </c>
      <c r="AI26" s="10">
        <f t="shared" si="4"/>
        <v>0</v>
      </c>
      <c r="AJ26" s="10">
        <f>AJ25/10%</f>
        <v>80</v>
      </c>
      <c r="AK26" s="10">
        <v>20</v>
      </c>
      <c r="AL26" s="10">
        <f t="shared" si="4"/>
        <v>0</v>
      </c>
      <c r="AM26" s="10">
        <f>AM25/10%</f>
        <v>100</v>
      </c>
      <c r="AN26" s="10">
        <f t="shared" si="4"/>
        <v>0</v>
      </c>
      <c r="AO26" s="10">
        <f t="shared" si="4"/>
        <v>0</v>
      </c>
      <c r="AP26" s="10">
        <f>AP25/10%</f>
        <v>100</v>
      </c>
      <c r="AQ26" s="10">
        <f t="shared" si="4"/>
        <v>0</v>
      </c>
      <c r="AR26" s="10">
        <f t="shared" si="4"/>
        <v>0</v>
      </c>
      <c r="AS26" s="10">
        <f>AS25/10%</f>
        <v>70</v>
      </c>
      <c r="AT26" s="10">
        <f>AT25/10%</f>
        <v>30</v>
      </c>
      <c r="AU26" s="10">
        <f t="shared" si="4"/>
        <v>0</v>
      </c>
      <c r="AV26" s="10">
        <f>AV25/10%</f>
        <v>100</v>
      </c>
      <c r="AW26" s="10">
        <f t="shared" si="4"/>
        <v>0</v>
      </c>
      <c r="AX26" s="10">
        <f t="shared" si="4"/>
        <v>0</v>
      </c>
      <c r="AY26" s="10">
        <f>AY25/10%</f>
        <v>70</v>
      </c>
      <c r="AZ26" s="10">
        <f>AZ25/10%</f>
        <v>30</v>
      </c>
      <c r="BA26" s="10">
        <f t="shared" si="4"/>
        <v>0</v>
      </c>
      <c r="BB26" s="10">
        <f>BB25/10%</f>
        <v>70</v>
      </c>
      <c r="BC26" s="10">
        <f>BC25/10%</f>
        <v>30</v>
      </c>
      <c r="BD26" s="10">
        <f t="shared" ref="BD26:BV26" si="5">BD25/25%</f>
        <v>0</v>
      </c>
      <c r="BE26" s="10">
        <f>BE25/10%</f>
        <v>70</v>
      </c>
      <c r="BF26" s="10">
        <f>BF25/10%</f>
        <v>30</v>
      </c>
      <c r="BG26" s="10">
        <f t="shared" si="5"/>
        <v>0</v>
      </c>
      <c r="BH26" s="61">
        <f>BH25/10%</f>
        <v>80</v>
      </c>
      <c r="BI26" s="61">
        <f>BI25/10%</f>
        <v>20</v>
      </c>
      <c r="BJ26" s="61">
        <f t="shared" si="5"/>
        <v>0</v>
      </c>
      <c r="BK26" s="61">
        <f>BK25/10%</f>
        <v>70</v>
      </c>
      <c r="BL26" s="61">
        <f>BL25/10%</f>
        <v>30</v>
      </c>
      <c r="BM26" s="61">
        <f t="shared" si="5"/>
        <v>0</v>
      </c>
      <c r="BN26" s="61">
        <f>BN25/10%</f>
        <v>70</v>
      </c>
      <c r="BO26" s="61">
        <f>BO25/10%</f>
        <v>30</v>
      </c>
      <c r="BP26" s="61">
        <f t="shared" si="5"/>
        <v>0</v>
      </c>
      <c r="BQ26" s="61">
        <f>BQ25/10%</f>
        <v>100</v>
      </c>
      <c r="BR26" s="61">
        <f t="shared" si="5"/>
        <v>0</v>
      </c>
      <c r="BS26" s="61">
        <f t="shared" si="5"/>
        <v>0</v>
      </c>
      <c r="BT26" s="61">
        <f>BT25/10%</f>
        <v>100</v>
      </c>
      <c r="BU26" s="61">
        <f t="shared" si="5"/>
        <v>0</v>
      </c>
      <c r="BV26" s="61">
        <f t="shared" si="5"/>
        <v>0</v>
      </c>
      <c r="BW26" s="10">
        <f>BW25/10%</f>
        <v>100</v>
      </c>
      <c r="BX26" s="10">
        <f t="shared" ref="BX26:DO26" si="6">BX25/25%</f>
        <v>0</v>
      </c>
      <c r="BY26" s="10">
        <f t="shared" si="6"/>
        <v>0</v>
      </c>
      <c r="BZ26" s="10">
        <f>BZ25/10%</f>
        <v>80</v>
      </c>
      <c r="CA26" s="10">
        <f>CA25/10%</f>
        <v>20</v>
      </c>
      <c r="CB26" s="10">
        <f t="shared" si="6"/>
        <v>0</v>
      </c>
      <c r="CC26" s="10">
        <f>CC25/10%</f>
        <v>80</v>
      </c>
      <c r="CD26" s="10">
        <f>CD25/10%</f>
        <v>20</v>
      </c>
      <c r="CE26" s="10">
        <f t="shared" si="6"/>
        <v>0</v>
      </c>
      <c r="CF26" s="10">
        <f>CF25/10%</f>
        <v>100</v>
      </c>
      <c r="CG26" s="10">
        <f t="shared" si="6"/>
        <v>0</v>
      </c>
      <c r="CH26" s="10">
        <f t="shared" si="6"/>
        <v>0</v>
      </c>
      <c r="CI26" s="10">
        <f>CI25/10%</f>
        <v>100</v>
      </c>
      <c r="CJ26" s="10">
        <f t="shared" si="6"/>
        <v>0</v>
      </c>
      <c r="CK26" s="10">
        <f t="shared" si="6"/>
        <v>0</v>
      </c>
      <c r="CL26" s="10">
        <f>CL25/10%</f>
        <v>80</v>
      </c>
      <c r="CM26" s="10">
        <f>CM25/10%</f>
        <v>20</v>
      </c>
      <c r="CN26" s="10">
        <f t="shared" si="6"/>
        <v>0</v>
      </c>
      <c r="CO26" s="10">
        <f>CO25/10%</f>
        <v>100</v>
      </c>
      <c r="CP26" s="10">
        <f t="shared" si="6"/>
        <v>0</v>
      </c>
      <c r="CQ26" s="10">
        <f t="shared" si="6"/>
        <v>0</v>
      </c>
      <c r="CR26" s="10">
        <f>CR25/10%</f>
        <v>100</v>
      </c>
      <c r="CS26" s="10">
        <f t="shared" si="6"/>
        <v>0</v>
      </c>
      <c r="CT26" s="10">
        <f t="shared" si="6"/>
        <v>0</v>
      </c>
      <c r="CU26" s="10">
        <f>CU25/10%</f>
        <v>100</v>
      </c>
      <c r="CV26" s="10">
        <f t="shared" si="6"/>
        <v>0</v>
      </c>
      <c r="CW26" s="10">
        <f t="shared" si="6"/>
        <v>0</v>
      </c>
      <c r="CX26" s="10">
        <f>CX25/10%</f>
        <v>80</v>
      </c>
      <c r="CY26" s="10">
        <f>CY25/10%</f>
        <v>20</v>
      </c>
      <c r="CZ26" s="10">
        <f t="shared" si="6"/>
        <v>0</v>
      </c>
      <c r="DA26" s="61">
        <f>DA25/10%</f>
        <v>80</v>
      </c>
      <c r="DB26" s="61">
        <f>DB25/10%</f>
        <v>20</v>
      </c>
      <c r="DC26" s="61">
        <f t="shared" si="6"/>
        <v>0</v>
      </c>
      <c r="DD26" s="61">
        <f>DD25/10%</f>
        <v>100</v>
      </c>
      <c r="DE26" s="61">
        <f t="shared" si="6"/>
        <v>0</v>
      </c>
      <c r="DF26" s="61">
        <f t="shared" si="6"/>
        <v>0</v>
      </c>
      <c r="DG26" s="61">
        <f>DG25/10%</f>
        <v>80</v>
      </c>
      <c r="DH26" s="61">
        <f>DH25/10%</f>
        <v>20</v>
      </c>
      <c r="DI26" s="61">
        <f t="shared" si="6"/>
        <v>0</v>
      </c>
      <c r="DJ26" s="61">
        <f>DJ25/10%</f>
        <v>100</v>
      </c>
      <c r="DK26" s="61">
        <f t="shared" si="6"/>
        <v>0</v>
      </c>
      <c r="DL26" s="61">
        <f t="shared" si="6"/>
        <v>0</v>
      </c>
      <c r="DM26" s="61">
        <f>DM25/10%</f>
        <v>80</v>
      </c>
      <c r="DN26" s="61">
        <f>DN25/10%</f>
        <v>20</v>
      </c>
      <c r="DO26" s="61">
        <f t="shared" si="6"/>
        <v>0</v>
      </c>
    </row>
    <row r="27" spans="1:119">
      <c r="B27" s="11"/>
      <c r="C27" s="12"/>
      <c r="T27" s="11"/>
    </row>
    <row r="28" spans="1:119">
      <c r="B28" t="s">
        <v>836</v>
      </c>
      <c r="T28" s="11"/>
    </row>
    <row r="29" spans="1:119">
      <c r="B29" t="s">
        <v>837</v>
      </c>
      <c r="C29" t="s">
        <v>840</v>
      </c>
      <c r="E29">
        <f>(C26+F26+I26+L26+O26+R26+U26)/7</f>
        <v>80</v>
      </c>
      <c r="F29" s="42">
        <v>8</v>
      </c>
      <c r="T29" s="11"/>
    </row>
    <row r="30" spans="1:119">
      <c r="B30" t="s">
        <v>838</v>
      </c>
      <c r="C30" t="s">
        <v>840</v>
      </c>
      <c r="E30">
        <f>(D26+G26+J26+M26+P26+S26+V26)/7</f>
        <v>20</v>
      </c>
      <c r="F30" s="42">
        <f>E30/100*10</f>
        <v>2</v>
      </c>
      <c r="T30" s="11"/>
    </row>
    <row r="31" spans="1:119">
      <c r="B31" t="s">
        <v>839</v>
      </c>
      <c r="C31" t="s">
        <v>840</v>
      </c>
      <c r="E31">
        <v>0</v>
      </c>
      <c r="F31" s="42">
        <f t="shared" ref="F31" si="7">E31/100*25</f>
        <v>0</v>
      </c>
      <c r="T31" s="11"/>
    </row>
    <row r="32" spans="1:119">
      <c r="E32" s="68">
        <v>100</v>
      </c>
      <c r="F32" s="67">
        <f>SUM(F29:F31)</f>
        <v>10</v>
      </c>
    </row>
    <row r="33" spans="2:6">
      <c r="B33" t="s">
        <v>837</v>
      </c>
      <c r="C33" t="s">
        <v>841</v>
      </c>
      <c r="E33">
        <f>(X26+AA26+AD26+AG26+AJ26+AM26+AP26+AS26+AV26+AY26+BB26+BE26)/12</f>
        <v>81.666666666666671</v>
      </c>
      <c r="F33" s="42">
        <f>E33/100*10</f>
        <v>8.1666666666666679</v>
      </c>
    </row>
    <row r="34" spans="2:6">
      <c r="B34" t="s">
        <v>838</v>
      </c>
      <c r="C34" t="s">
        <v>841</v>
      </c>
      <c r="E34">
        <f>(Y26+AB26+AE26+AH26+AK26+AN26+AQ26+AT26+AW26+AZ26+BC26+BF26)/12</f>
        <v>18.333333333333332</v>
      </c>
      <c r="F34" s="42">
        <f t="shared" ref="F34:F35" si="8">E34/100*10</f>
        <v>1.8333333333333333</v>
      </c>
    </row>
    <row r="35" spans="2:6">
      <c r="B35" t="s">
        <v>839</v>
      </c>
      <c r="C35" t="s">
        <v>841</v>
      </c>
      <c r="E35">
        <f>(Z26+AC26+AF26+AI26+AL26+AO26+AR26+AU26+AX26+BA26+BD26+BG26)/12</f>
        <v>0</v>
      </c>
      <c r="F35" s="42">
        <f t="shared" si="8"/>
        <v>0</v>
      </c>
    </row>
    <row r="36" spans="2:6">
      <c r="E36" s="68">
        <v>100</v>
      </c>
      <c r="F36" s="67">
        <f>SUM(F33:F35)</f>
        <v>10.000000000000002</v>
      </c>
    </row>
    <row r="37" spans="2:6">
      <c r="B37" t="s">
        <v>837</v>
      </c>
      <c r="C37" t="s">
        <v>842</v>
      </c>
      <c r="E37">
        <f>(BH26+BK26+BN26+BQ26+BT26)/5</f>
        <v>84</v>
      </c>
      <c r="F37" s="42">
        <f>E37/100*10</f>
        <v>8.4</v>
      </c>
    </row>
    <row r="38" spans="2:6">
      <c r="B38" t="s">
        <v>838</v>
      </c>
      <c r="C38" t="s">
        <v>842</v>
      </c>
      <c r="E38">
        <f>(BI26+BL26+BO26+BR26+BU26)/5</f>
        <v>16</v>
      </c>
      <c r="F38" s="42">
        <f t="shared" ref="F38:F39" si="9">E38/100*10</f>
        <v>1.6</v>
      </c>
    </row>
    <row r="39" spans="2:6">
      <c r="B39" t="s">
        <v>839</v>
      </c>
      <c r="C39" t="s">
        <v>842</v>
      </c>
      <c r="E39">
        <f>(BJ26+BM26+BP26+BS26+BV26)/5</f>
        <v>0</v>
      </c>
      <c r="F39" s="42">
        <f t="shared" si="9"/>
        <v>0</v>
      </c>
    </row>
    <row r="40" spans="2:6">
      <c r="E40" s="68">
        <v>100</v>
      </c>
      <c r="F40" s="67">
        <f>SUM(F37:F39)</f>
        <v>10</v>
      </c>
    </row>
    <row r="41" spans="2:6" ht="39" customHeight="1">
      <c r="B41" t="s">
        <v>837</v>
      </c>
      <c r="C41" t="s">
        <v>843</v>
      </c>
      <c r="E41">
        <f>(BW26+BZ26+CC26+CF26+CI26+CL26+CO26+CU26+CX26)/10</f>
        <v>82</v>
      </c>
      <c r="F41" s="42">
        <f>E41/100*10</f>
        <v>8.1999999999999993</v>
      </c>
    </row>
    <row r="42" spans="2:6">
      <c r="B42" t="s">
        <v>838</v>
      </c>
      <c r="C42" t="s">
        <v>843</v>
      </c>
      <c r="E42">
        <f>(BX26+CA26+CD26+CG26+CJ26+CM26+CP26+CS26+CV26+CY26)/10</f>
        <v>8</v>
      </c>
      <c r="F42" s="42">
        <f t="shared" ref="F42:F43" si="10">E42/100*25</f>
        <v>2</v>
      </c>
    </row>
    <row r="43" spans="2:6">
      <c r="B43" t="s">
        <v>839</v>
      </c>
      <c r="C43" t="s">
        <v>843</v>
      </c>
      <c r="E43">
        <f>(BY26+CB26+CE26+CH26+CK26+CN26+CQ26+CT26+CW26+CZ26)/10</f>
        <v>0</v>
      </c>
      <c r="F43" s="42">
        <f t="shared" si="10"/>
        <v>0</v>
      </c>
    </row>
    <row r="44" spans="2:6">
      <c r="E44" s="68">
        <v>100</v>
      </c>
      <c r="F44" s="67">
        <f>SUM(F41:F43)</f>
        <v>10.199999999999999</v>
      </c>
    </row>
    <row r="45" spans="2:6">
      <c r="B45" t="s">
        <v>837</v>
      </c>
      <c r="C45" t="s">
        <v>844</v>
      </c>
      <c r="E45">
        <f>(DA26+DD26+DG26+DJ26+DM26)/5</f>
        <v>88</v>
      </c>
      <c r="F45" s="42">
        <f>E45/100*10</f>
        <v>8.8000000000000007</v>
      </c>
    </row>
    <row r="46" spans="2:6">
      <c r="B46" t="s">
        <v>838</v>
      </c>
      <c r="C46" t="s">
        <v>844</v>
      </c>
      <c r="E46">
        <f>(DB26+DE26+DH26+DK26+DN26)/5</f>
        <v>12</v>
      </c>
      <c r="F46" s="42">
        <f t="shared" ref="F46:F47" si="11">E46/100*10</f>
        <v>1.2</v>
      </c>
    </row>
    <row r="47" spans="2:6">
      <c r="B47" t="s">
        <v>839</v>
      </c>
      <c r="C47" t="s">
        <v>844</v>
      </c>
      <c r="E47">
        <f>(DC26+DF26+DI26+DL26+DO26)/5</f>
        <v>0</v>
      </c>
      <c r="F47" s="42">
        <f t="shared" si="11"/>
        <v>0</v>
      </c>
    </row>
    <row r="48" spans="2:6">
      <c r="E48" s="68">
        <v>100</v>
      </c>
      <c r="F48" s="67">
        <f>SUM(F45:F47)</f>
        <v>10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25:B25"/>
    <mergeCell ref="A26:B2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44"/>
  <sheetViews>
    <sheetView topLeftCell="A18" zoomScale="80" zoomScaleNormal="80" workbookViewId="0">
      <selection activeCell="E43" sqref="E43"/>
    </sheetView>
  </sheetViews>
  <sheetFormatPr defaultRowHeight="15"/>
  <cols>
    <col min="2" max="2" width="31.125" customWidth="1"/>
  </cols>
  <sheetData>
    <row r="1" spans="1:122" ht="15.75">
      <c r="A1" s="6" t="s">
        <v>154</v>
      </c>
      <c r="B1" s="14" t="s">
        <v>153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140" t="s">
        <v>1409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7" t="s">
        <v>1410</v>
      </c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>
      <c r="A5" s="115" t="s">
        <v>0</v>
      </c>
      <c r="B5" s="115" t="s">
        <v>1</v>
      </c>
      <c r="C5" s="117" t="s">
        <v>57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20" t="s">
        <v>2</v>
      </c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47" t="s">
        <v>88</v>
      </c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7" t="s">
        <v>115</v>
      </c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51"/>
      <c r="DG5" s="142" t="s">
        <v>138</v>
      </c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</row>
    <row r="6" spans="1:122" ht="15.75" customHeight="1">
      <c r="A6" s="115"/>
      <c r="B6" s="115"/>
      <c r="C6" s="95" t="s">
        <v>58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129" t="s">
        <v>56</v>
      </c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84" t="s">
        <v>3</v>
      </c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149" t="s">
        <v>89</v>
      </c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29" t="s">
        <v>159</v>
      </c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83" t="s">
        <v>116</v>
      </c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5"/>
      <c r="BW6" s="76" t="s">
        <v>174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 t="s">
        <v>186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 t="s">
        <v>117</v>
      </c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144" t="s">
        <v>139</v>
      </c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</row>
    <row r="7" spans="1:122" ht="0.75" customHeight="1">
      <c r="A7" s="115"/>
      <c r="B7" s="11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M7" s="21"/>
      <c r="AN7" s="21"/>
      <c r="AO7" s="21"/>
      <c r="AP7" s="21"/>
      <c r="AQ7" s="21"/>
      <c r="AR7" s="21"/>
      <c r="AS7" s="21"/>
      <c r="AT7" s="21"/>
      <c r="AU7" s="21"/>
      <c r="AV7" s="21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15"/>
      <c r="B8" s="115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M8" s="4"/>
      <c r="AN8" s="4"/>
      <c r="AO8" s="4"/>
      <c r="AP8" s="4"/>
      <c r="AQ8" s="4"/>
      <c r="AR8" s="4"/>
      <c r="AS8" s="4"/>
      <c r="AT8" s="4"/>
      <c r="AU8" s="4"/>
      <c r="A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15"/>
      <c r="B9" s="11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M9" s="4"/>
      <c r="AN9" s="4"/>
      <c r="AO9" s="4"/>
      <c r="AP9" s="4"/>
      <c r="AQ9" s="4"/>
      <c r="AR9" s="4"/>
      <c r="AS9" s="4"/>
      <c r="AT9" s="4"/>
      <c r="AU9" s="4"/>
      <c r="A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15"/>
      <c r="B10" s="11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>
      <c r="A11" s="115"/>
      <c r="B11" s="115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M11" s="4"/>
      <c r="AN11" s="4"/>
      <c r="AO11" s="4"/>
      <c r="AP11" s="4"/>
      <c r="AQ11" s="4"/>
      <c r="AR11" s="4"/>
      <c r="AS11" s="4"/>
      <c r="AT11" s="4"/>
      <c r="AU11" s="4"/>
      <c r="AV11" s="2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6.5" thickBot="1">
      <c r="A12" s="115"/>
      <c r="B12" s="115"/>
      <c r="C12" s="155" t="s">
        <v>155</v>
      </c>
      <c r="D12" s="152" t="s">
        <v>5</v>
      </c>
      <c r="E12" s="152" t="s">
        <v>6</v>
      </c>
      <c r="F12" s="129" t="s">
        <v>156</v>
      </c>
      <c r="G12" s="129" t="s">
        <v>7</v>
      </c>
      <c r="H12" s="129" t="s">
        <v>8</v>
      </c>
      <c r="I12" s="129" t="s">
        <v>157</v>
      </c>
      <c r="J12" s="129" t="s">
        <v>9</v>
      </c>
      <c r="K12" s="129" t="s">
        <v>10</v>
      </c>
      <c r="L12" s="152" t="s">
        <v>158</v>
      </c>
      <c r="M12" s="152" t="s">
        <v>9</v>
      </c>
      <c r="N12" s="152" t="s">
        <v>10</v>
      </c>
      <c r="O12" s="152" t="s">
        <v>172</v>
      </c>
      <c r="P12" s="152"/>
      <c r="Q12" s="152"/>
      <c r="R12" s="154" t="s">
        <v>5</v>
      </c>
      <c r="S12" s="95"/>
      <c r="T12" s="155"/>
      <c r="U12" s="154" t="s">
        <v>173</v>
      </c>
      <c r="V12" s="95"/>
      <c r="W12" s="155"/>
      <c r="X12" s="152" t="s">
        <v>12</v>
      </c>
      <c r="Y12" s="152"/>
      <c r="Z12" s="152"/>
      <c r="AA12" s="152" t="s">
        <v>7</v>
      </c>
      <c r="AB12" s="152"/>
      <c r="AC12" s="152"/>
      <c r="AD12" s="152" t="s">
        <v>8</v>
      </c>
      <c r="AE12" s="152"/>
      <c r="AF12" s="152"/>
      <c r="AG12" s="153" t="s">
        <v>14</v>
      </c>
      <c r="AH12" s="153"/>
      <c r="AI12" s="153"/>
      <c r="AJ12" s="152" t="s">
        <v>9</v>
      </c>
      <c r="AK12" s="152"/>
      <c r="AL12" s="152"/>
      <c r="AM12" s="144" t="s">
        <v>168</v>
      </c>
      <c r="AN12" s="145"/>
      <c r="AO12" s="146"/>
      <c r="AP12" s="144" t="s">
        <v>169</v>
      </c>
      <c r="AQ12" s="145"/>
      <c r="AR12" s="146"/>
      <c r="AS12" s="144" t="s">
        <v>170</v>
      </c>
      <c r="AT12" s="145"/>
      <c r="AU12" s="146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144" t="s">
        <v>185</v>
      </c>
      <c r="CP12" s="145"/>
      <c r="CQ12" s="146"/>
      <c r="CR12" s="144" t="s">
        <v>175</v>
      </c>
      <c r="CS12" s="145"/>
      <c r="CT12" s="146"/>
      <c r="CU12" s="144" t="s">
        <v>176</v>
      </c>
      <c r="CV12" s="145"/>
      <c r="CW12" s="146"/>
      <c r="CX12" s="144" t="s">
        <v>177</v>
      </c>
      <c r="CY12" s="145"/>
      <c r="CZ12" s="146"/>
      <c r="DA12" s="144" t="s">
        <v>178</v>
      </c>
      <c r="DB12" s="145"/>
      <c r="DC12" s="146"/>
      <c r="DD12" s="144" t="s">
        <v>187</v>
      </c>
      <c r="DE12" s="145"/>
      <c r="DF12" s="146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122" ht="110.25" customHeight="1" thickBot="1">
      <c r="A13" s="115"/>
      <c r="B13" s="115"/>
      <c r="C13" s="130" t="s">
        <v>925</v>
      </c>
      <c r="D13" s="131"/>
      <c r="E13" s="132"/>
      <c r="F13" s="130" t="s">
        <v>929</v>
      </c>
      <c r="G13" s="131"/>
      <c r="H13" s="132"/>
      <c r="I13" s="130" t="s">
        <v>930</v>
      </c>
      <c r="J13" s="131"/>
      <c r="K13" s="132"/>
      <c r="L13" s="130" t="s">
        <v>931</v>
      </c>
      <c r="M13" s="131"/>
      <c r="N13" s="132"/>
      <c r="O13" s="130" t="s">
        <v>202</v>
      </c>
      <c r="P13" s="131"/>
      <c r="Q13" s="132"/>
      <c r="R13" s="130" t="s">
        <v>204</v>
      </c>
      <c r="S13" s="131"/>
      <c r="T13" s="132"/>
      <c r="U13" s="130" t="s">
        <v>933</v>
      </c>
      <c r="V13" s="131"/>
      <c r="W13" s="132"/>
      <c r="X13" s="130" t="s">
        <v>934</v>
      </c>
      <c r="Y13" s="131"/>
      <c r="Z13" s="132"/>
      <c r="AA13" s="130" t="s">
        <v>935</v>
      </c>
      <c r="AB13" s="131"/>
      <c r="AC13" s="132"/>
      <c r="AD13" s="130" t="s">
        <v>937</v>
      </c>
      <c r="AE13" s="131"/>
      <c r="AF13" s="132"/>
      <c r="AG13" s="130" t="s">
        <v>939</v>
      </c>
      <c r="AH13" s="131"/>
      <c r="AI13" s="132"/>
      <c r="AJ13" s="130" t="s">
        <v>1361</v>
      </c>
      <c r="AK13" s="131"/>
      <c r="AL13" s="132"/>
      <c r="AM13" s="130" t="s">
        <v>944</v>
      </c>
      <c r="AN13" s="131"/>
      <c r="AO13" s="132"/>
      <c r="AP13" s="130" t="s">
        <v>945</v>
      </c>
      <c r="AQ13" s="131"/>
      <c r="AR13" s="132"/>
      <c r="AS13" s="156" t="s">
        <v>946</v>
      </c>
      <c r="AT13" s="157"/>
      <c r="AU13" s="158"/>
      <c r="AV13" s="130" t="s">
        <v>947</v>
      </c>
      <c r="AW13" s="131"/>
      <c r="AX13" s="132"/>
      <c r="AY13" s="130" t="s">
        <v>949</v>
      </c>
      <c r="AZ13" s="131"/>
      <c r="BA13" s="132"/>
      <c r="BB13" s="130" t="s">
        <v>950</v>
      </c>
      <c r="BC13" s="131"/>
      <c r="BD13" s="132"/>
      <c r="BE13" s="130" t="s">
        <v>951</v>
      </c>
      <c r="BF13" s="131"/>
      <c r="BG13" s="132"/>
      <c r="BH13" s="130" t="s">
        <v>952</v>
      </c>
      <c r="BI13" s="131"/>
      <c r="BJ13" s="132"/>
      <c r="BK13" s="130" t="s">
        <v>953</v>
      </c>
      <c r="BL13" s="131"/>
      <c r="BM13" s="132"/>
      <c r="BN13" s="130" t="s">
        <v>955</v>
      </c>
      <c r="BO13" s="131"/>
      <c r="BP13" s="132"/>
      <c r="BQ13" s="130" t="s">
        <v>956</v>
      </c>
      <c r="BR13" s="131"/>
      <c r="BS13" s="132"/>
      <c r="BT13" s="130" t="s">
        <v>958</v>
      </c>
      <c r="BU13" s="131"/>
      <c r="BV13" s="132"/>
      <c r="BW13" s="130" t="s">
        <v>960</v>
      </c>
      <c r="BX13" s="131"/>
      <c r="BY13" s="132"/>
      <c r="BZ13" s="130" t="s">
        <v>961</v>
      </c>
      <c r="CA13" s="131"/>
      <c r="CB13" s="132"/>
      <c r="CC13" s="130" t="s">
        <v>965</v>
      </c>
      <c r="CD13" s="131"/>
      <c r="CE13" s="132"/>
      <c r="CF13" s="130" t="s">
        <v>968</v>
      </c>
      <c r="CG13" s="131"/>
      <c r="CH13" s="132"/>
      <c r="CI13" s="130" t="s">
        <v>969</v>
      </c>
      <c r="CJ13" s="131"/>
      <c r="CK13" s="132"/>
      <c r="CL13" s="130" t="s">
        <v>970</v>
      </c>
      <c r="CM13" s="131"/>
      <c r="CN13" s="132"/>
      <c r="CO13" s="130" t="s">
        <v>971</v>
      </c>
      <c r="CP13" s="131"/>
      <c r="CQ13" s="132"/>
      <c r="CR13" s="130" t="s">
        <v>973</v>
      </c>
      <c r="CS13" s="131"/>
      <c r="CT13" s="132"/>
      <c r="CU13" s="130" t="s">
        <v>974</v>
      </c>
      <c r="CV13" s="131"/>
      <c r="CW13" s="132"/>
      <c r="CX13" s="130" t="s">
        <v>975</v>
      </c>
      <c r="CY13" s="131"/>
      <c r="CZ13" s="132"/>
      <c r="DA13" s="130" t="s">
        <v>976</v>
      </c>
      <c r="DB13" s="131"/>
      <c r="DC13" s="132"/>
      <c r="DD13" s="130" t="s">
        <v>977</v>
      </c>
      <c r="DE13" s="131"/>
      <c r="DF13" s="132"/>
      <c r="DG13" s="130" t="s">
        <v>978</v>
      </c>
      <c r="DH13" s="131"/>
      <c r="DI13" s="132"/>
      <c r="DJ13" s="130" t="s">
        <v>980</v>
      </c>
      <c r="DK13" s="131"/>
      <c r="DL13" s="132"/>
      <c r="DM13" s="130" t="s">
        <v>981</v>
      </c>
      <c r="DN13" s="131"/>
      <c r="DO13" s="132"/>
      <c r="DP13" s="130" t="s">
        <v>982</v>
      </c>
      <c r="DQ13" s="131"/>
      <c r="DR13" s="132"/>
    </row>
    <row r="14" spans="1:122" ht="84.75" thickBot="1">
      <c r="A14" s="115"/>
      <c r="B14" s="115"/>
      <c r="C14" s="18" t="s">
        <v>926</v>
      </c>
      <c r="D14" s="19" t="s">
        <v>927</v>
      </c>
      <c r="E14" s="20" t="s">
        <v>928</v>
      </c>
      <c r="F14" s="18" t="s">
        <v>41</v>
      </c>
      <c r="G14" s="19" t="s">
        <v>103</v>
      </c>
      <c r="H14" s="20" t="s">
        <v>192</v>
      </c>
      <c r="I14" s="18" t="s">
        <v>195</v>
      </c>
      <c r="J14" s="19" t="s">
        <v>196</v>
      </c>
      <c r="K14" s="20" t="s">
        <v>197</v>
      </c>
      <c r="L14" s="18" t="s">
        <v>199</v>
      </c>
      <c r="M14" s="19" t="s">
        <v>200</v>
      </c>
      <c r="N14" s="19" t="s">
        <v>201</v>
      </c>
      <c r="O14" s="30" t="s">
        <v>203</v>
      </c>
      <c r="P14" s="19" t="s">
        <v>74</v>
      </c>
      <c r="Q14" s="20" t="s">
        <v>75</v>
      </c>
      <c r="R14" s="18" t="s">
        <v>84</v>
      </c>
      <c r="S14" s="19" t="s">
        <v>71</v>
      </c>
      <c r="T14" s="20" t="s">
        <v>932</v>
      </c>
      <c r="U14" s="18">
        <v>1</v>
      </c>
      <c r="V14" s="19" t="s">
        <v>71</v>
      </c>
      <c r="W14" s="20" t="s">
        <v>86</v>
      </c>
      <c r="X14" s="18" t="s">
        <v>69</v>
      </c>
      <c r="Y14" s="19" t="s">
        <v>213</v>
      </c>
      <c r="Z14" s="20" t="s">
        <v>214</v>
      </c>
      <c r="AA14" s="18" t="s">
        <v>134</v>
      </c>
      <c r="AB14" s="19" t="s">
        <v>936</v>
      </c>
      <c r="AC14" s="20" t="s">
        <v>932</v>
      </c>
      <c r="AD14" s="18" t="s">
        <v>218</v>
      </c>
      <c r="AE14" s="19" t="s">
        <v>427</v>
      </c>
      <c r="AF14" s="20" t="s">
        <v>938</v>
      </c>
      <c r="AG14" s="18" t="s">
        <v>940</v>
      </c>
      <c r="AH14" s="19" t="s">
        <v>941</v>
      </c>
      <c r="AI14" s="20" t="s">
        <v>942</v>
      </c>
      <c r="AJ14" s="18" t="s">
        <v>216</v>
      </c>
      <c r="AK14" s="19" t="s">
        <v>943</v>
      </c>
      <c r="AL14" s="20" t="s">
        <v>65</v>
      </c>
      <c r="AM14" s="18" t="s">
        <v>215</v>
      </c>
      <c r="AN14" s="19" t="s">
        <v>103</v>
      </c>
      <c r="AO14" s="20" t="s">
        <v>219</v>
      </c>
      <c r="AP14" s="18" t="s">
        <v>223</v>
      </c>
      <c r="AQ14" s="19" t="s">
        <v>224</v>
      </c>
      <c r="AR14" s="20" t="s">
        <v>101</v>
      </c>
      <c r="AS14" s="18" t="s">
        <v>220</v>
      </c>
      <c r="AT14" s="19" t="s">
        <v>221</v>
      </c>
      <c r="AU14" s="20" t="s">
        <v>222</v>
      </c>
      <c r="AV14" s="18" t="s">
        <v>226</v>
      </c>
      <c r="AW14" s="19" t="s">
        <v>948</v>
      </c>
      <c r="AX14" s="20" t="s">
        <v>227</v>
      </c>
      <c r="AY14" s="18" t="s">
        <v>228</v>
      </c>
      <c r="AZ14" s="19" t="s">
        <v>229</v>
      </c>
      <c r="BA14" s="20" t="s">
        <v>230</v>
      </c>
      <c r="BB14" s="18" t="s">
        <v>231</v>
      </c>
      <c r="BC14" s="19" t="s">
        <v>71</v>
      </c>
      <c r="BD14" s="20" t="s">
        <v>232</v>
      </c>
      <c r="BE14" s="18" t="s">
        <v>233</v>
      </c>
      <c r="BF14" s="19" t="s">
        <v>867</v>
      </c>
      <c r="BG14" s="20" t="s">
        <v>234</v>
      </c>
      <c r="BH14" s="30" t="s">
        <v>16</v>
      </c>
      <c r="BI14" s="19" t="s">
        <v>236</v>
      </c>
      <c r="BJ14" s="20" t="s">
        <v>147</v>
      </c>
      <c r="BK14" s="18" t="s">
        <v>237</v>
      </c>
      <c r="BL14" s="19" t="s">
        <v>954</v>
      </c>
      <c r="BM14" s="20" t="s">
        <v>238</v>
      </c>
      <c r="BN14" s="18" t="s">
        <v>97</v>
      </c>
      <c r="BO14" s="19" t="s">
        <v>17</v>
      </c>
      <c r="BP14" s="20" t="s">
        <v>18</v>
      </c>
      <c r="BQ14" s="18" t="s">
        <v>957</v>
      </c>
      <c r="BR14" s="19" t="s">
        <v>867</v>
      </c>
      <c r="BS14" s="20" t="s">
        <v>219</v>
      </c>
      <c r="BT14" s="18" t="s">
        <v>959</v>
      </c>
      <c r="BU14" s="19" t="s">
        <v>239</v>
      </c>
      <c r="BV14" s="20" t="s">
        <v>240</v>
      </c>
      <c r="BW14" s="18" t="s">
        <v>148</v>
      </c>
      <c r="BX14" s="19" t="s">
        <v>235</v>
      </c>
      <c r="BY14" s="20" t="s">
        <v>209</v>
      </c>
      <c r="BZ14" s="18" t="s">
        <v>962</v>
      </c>
      <c r="CA14" s="19" t="s">
        <v>963</v>
      </c>
      <c r="CB14" s="20" t="s">
        <v>964</v>
      </c>
      <c r="CC14" s="18" t="s">
        <v>966</v>
      </c>
      <c r="CD14" s="19" t="s">
        <v>967</v>
      </c>
      <c r="CE14" s="20" t="s">
        <v>241</v>
      </c>
      <c r="CF14" s="18" t="s">
        <v>242</v>
      </c>
      <c r="CG14" s="19" t="s">
        <v>243</v>
      </c>
      <c r="CH14" s="20" t="s">
        <v>96</v>
      </c>
      <c r="CI14" s="18" t="s">
        <v>246</v>
      </c>
      <c r="CJ14" s="19" t="s">
        <v>247</v>
      </c>
      <c r="CK14" s="20" t="s">
        <v>125</v>
      </c>
      <c r="CL14" s="18" t="s">
        <v>248</v>
      </c>
      <c r="CM14" s="19" t="s">
        <v>249</v>
      </c>
      <c r="CN14" s="20" t="s">
        <v>250</v>
      </c>
      <c r="CO14" s="30" t="s">
        <v>251</v>
      </c>
      <c r="CP14" s="19" t="s">
        <v>252</v>
      </c>
      <c r="CQ14" s="20" t="s">
        <v>972</v>
      </c>
      <c r="CR14" s="18" t="s">
        <v>253</v>
      </c>
      <c r="CS14" s="19" t="s">
        <v>254</v>
      </c>
      <c r="CT14" s="20" t="s">
        <v>255</v>
      </c>
      <c r="CU14" s="18" t="s">
        <v>258</v>
      </c>
      <c r="CV14" s="19" t="s">
        <v>259</v>
      </c>
      <c r="CW14" s="20" t="s">
        <v>260</v>
      </c>
      <c r="CX14" s="18" t="s">
        <v>262</v>
      </c>
      <c r="CY14" s="19" t="s">
        <v>263</v>
      </c>
      <c r="CZ14" s="20" t="s">
        <v>264</v>
      </c>
      <c r="DA14" s="18" t="s">
        <v>265</v>
      </c>
      <c r="DB14" s="19" t="s">
        <v>64</v>
      </c>
      <c r="DC14" s="20" t="s">
        <v>266</v>
      </c>
      <c r="DD14" s="18" t="s">
        <v>261</v>
      </c>
      <c r="DE14" s="19" t="s">
        <v>225</v>
      </c>
      <c r="DF14" s="20" t="s">
        <v>104</v>
      </c>
      <c r="DG14" s="18" t="s">
        <v>979</v>
      </c>
      <c r="DH14" s="19" t="s">
        <v>1362</v>
      </c>
      <c r="DI14" s="20" t="s">
        <v>1363</v>
      </c>
      <c r="DJ14" s="18" t="s">
        <v>267</v>
      </c>
      <c r="DK14" s="19" t="s">
        <v>268</v>
      </c>
      <c r="DL14" s="20" t="s">
        <v>269</v>
      </c>
      <c r="DM14" s="18" t="s">
        <v>270</v>
      </c>
      <c r="DN14" s="19" t="s">
        <v>271</v>
      </c>
      <c r="DO14" s="20" t="s">
        <v>272</v>
      </c>
      <c r="DP14" s="18" t="s">
        <v>275</v>
      </c>
      <c r="DQ14" s="19" t="s">
        <v>276</v>
      </c>
      <c r="DR14" s="20" t="s">
        <v>151</v>
      </c>
    </row>
    <row r="15" spans="1:122" ht="15.75">
      <c r="A15" s="2">
        <v>1</v>
      </c>
      <c r="B15" s="1" t="s">
        <v>1387</v>
      </c>
      <c r="C15" s="5"/>
      <c r="D15" s="5">
        <v>1</v>
      </c>
      <c r="E15" s="5"/>
      <c r="F15" s="1"/>
      <c r="G15" s="1">
        <v>1</v>
      </c>
      <c r="H15" s="1"/>
      <c r="I15" s="1"/>
      <c r="J15" s="1">
        <v>1</v>
      </c>
      <c r="K15" s="1"/>
      <c r="L15" s="13"/>
      <c r="M15" s="13">
        <v>1</v>
      </c>
      <c r="N15" s="13"/>
      <c r="O15" s="13">
        <v>1</v>
      </c>
      <c r="P15" s="13"/>
      <c r="Q15" s="13"/>
      <c r="R15" s="13"/>
      <c r="S15" s="13">
        <v>1</v>
      </c>
      <c r="T15" s="21"/>
      <c r="U15" s="21"/>
      <c r="V15" s="21">
        <v>1</v>
      </c>
      <c r="W15" s="13"/>
      <c r="X15" s="13"/>
      <c r="Y15" s="13">
        <v>1</v>
      </c>
      <c r="Z15" s="13"/>
      <c r="AA15" s="13"/>
      <c r="AB15" s="13">
        <v>1</v>
      </c>
      <c r="AC15" s="13"/>
      <c r="AD15" s="13">
        <v>1</v>
      </c>
      <c r="AE15" s="13"/>
      <c r="AF15" s="13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21"/>
      <c r="AW15" s="21">
        <v>1</v>
      </c>
      <c r="AX15" s="21"/>
      <c r="AY15" s="21"/>
      <c r="AZ15" s="21">
        <v>1</v>
      </c>
      <c r="BA15" s="21"/>
      <c r="BB15" s="21">
        <v>1</v>
      </c>
      <c r="BC15" s="21"/>
      <c r="BD15" s="21"/>
      <c r="BE15" s="21"/>
      <c r="BF15" s="21">
        <v>1</v>
      </c>
      <c r="BG15" s="21"/>
      <c r="BH15" s="21"/>
      <c r="BI15" s="21">
        <v>1</v>
      </c>
      <c r="BJ15" s="21"/>
      <c r="BK15" s="21"/>
      <c r="BL15" s="21">
        <v>1</v>
      </c>
      <c r="BM15" s="21"/>
      <c r="BN15" s="21">
        <v>1</v>
      </c>
      <c r="BO15" s="21"/>
      <c r="BP15" s="21"/>
      <c r="BQ15" s="21"/>
      <c r="BR15" s="21">
        <v>1</v>
      </c>
      <c r="BS15" s="21"/>
      <c r="BT15" s="21"/>
      <c r="BU15" s="21">
        <v>1</v>
      </c>
      <c r="BV15" s="21"/>
      <c r="BW15" s="21">
        <v>1</v>
      </c>
      <c r="BX15" s="21"/>
      <c r="BY15" s="21"/>
      <c r="BZ15" s="21"/>
      <c r="CA15" s="21">
        <v>1</v>
      </c>
      <c r="CB15" s="21"/>
      <c r="CC15" s="21"/>
      <c r="CD15" s="21">
        <v>1</v>
      </c>
      <c r="CE15" s="21"/>
      <c r="CF15" s="21"/>
      <c r="CG15" s="21">
        <v>1</v>
      </c>
      <c r="CH15" s="21"/>
      <c r="CI15" s="21"/>
      <c r="CJ15" s="21">
        <v>1</v>
      </c>
      <c r="CK15" s="21"/>
      <c r="CL15" s="21">
        <v>1</v>
      </c>
      <c r="CM15" s="21"/>
      <c r="CN15" s="21"/>
      <c r="CO15" s="21">
        <v>1</v>
      </c>
      <c r="CP15" s="21"/>
      <c r="CQ15" s="21"/>
      <c r="CR15" s="21"/>
      <c r="CS15" s="21">
        <v>1</v>
      </c>
      <c r="CT15" s="21"/>
      <c r="CU15" s="21">
        <v>1</v>
      </c>
      <c r="CV15" s="21"/>
      <c r="CW15" s="21"/>
      <c r="CX15" s="21"/>
      <c r="CY15" s="21">
        <v>1</v>
      </c>
      <c r="CZ15" s="21"/>
      <c r="DA15" s="21">
        <v>1</v>
      </c>
      <c r="DB15" s="21"/>
      <c r="DC15" s="21"/>
      <c r="DD15" s="21"/>
      <c r="DE15" s="21">
        <v>1</v>
      </c>
      <c r="DF15" s="21"/>
      <c r="DG15" s="4">
        <v>1</v>
      </c>
      <c r="DH15" s="4"/>
      <c r="DI15" s="4"/>
      <c r="DJ15" s="4"/>
      <c r="DK15" s="4"/>
      <c r="DL15" s="4">
        <v>1</v>
      </c>
      <c r="DM15" s="4">
        <v>1</v>
      </c>
      <c r="DN15" s="4"/>
      <c r="DO15" s="4"/>
      <c r="DP15" s="4"/>
      <c r="DQ15" s="4">
        <v>1</v>
      </c>
      <c r="DR15" s="4"/>
    </row>
    <row r="16" spans="1:122" ht="15.75">
      <c r="A16" s="2">
        <v>2</v>
      </c>
      <c r="B16" s="1" t="s">
        <v>1388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</row>
    <row r="17" spans="1:122" ht="15.75">
      <c r="A17" s="2">
        <v>3</v>
      </c>
      <c r="B17" s="1" t="s">
        <v>1389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4"/>
      <c r="U17" s="4"/>
      <c r="V17" s="4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>
        <v>1</v>
      </c>
      <c r="AE17" s="1"/>
      <c r="AF17" s="1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/>
      <c r="DK17" s="4"/>
      <c r="DL17" s="4">
        <v>1</v>
      </c>
      <c r="DM17" s="4">
        <v>1</v>
      </c>
      <c r="DN17" s="4"/>
      <c r="DO17" s="4"/>
      <c r="DP17" s="4"/>
      <c r="DQ17" s="4">
        <v>1</v>
      </c>
      <c r="DR17" s="4"/>
    </row>
    <row r="18" spans="1:122" ht="15.75">
      <c r="A18" s="2">
        <v>4</v>
      </c>
      <c r="B18" s="1" t="s">
        <v>1390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4"/>
      <c r="U18" s="4">
        <v>1</v>
      </c>
      <c r="V18" s="4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</row>
    <row r="19" spans="1:122" ht="15.75">
      <c r="A19" s="2">
        <v>5</v>
      </c>
      <c r="B19" s="1" t="s">
        <v>1391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4"/>
      <c r="U19" s="4">
        <v>1</v>
      </c>
      <c r="V19" s="4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</row>
    <row r="20" spans="1:122" ht="15.75">
      <c r="A20" s="2">
        <v>6</v>
      </c>
      <c r="B20" s="1" t="s">
        <v>1392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4"/>
      <c r="U20" s="4">
        <v>1</v>
      </c>
      <c r="V20" s="4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>
        <v>1</v>
      </c>
      <c r="AT20" s="4"/>
      <c r="AU20" s="4"/>
      <c r="AV20" s="4"/>
      <c r="AW20" s="4">
        <v>1</v>
      </c>
      <c r="AX20" s="4"/>
      <c r="AY20" s="4"/>
      <c r="AZ20" s="4">
        <v>1</v>
      </c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/>
      <c r="CT20" s="4"/>
      <c r="CU20" s="4">
        <v>1</v>
      </c>
      <c r="CV20" s="4"/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/>
      <c r="DL20" s="4">
        <v>1</v>
      </c>
      <c r="DM20" s="4">
        <v>1</v>
      </c>
      <c r="DN20" s="4"/>
      <c r="DO20" s="4"/>
      <c r="DP20" s="4"/>
      <c r="DQ20" s="4">
        <v>1</v>
      </c>
      <c r="DR20" s="4"/>
    </row>
    <row r="21" spans="1:122">
      <c r="A21" s="107" t="s">
        <v>278</v>
      </c>
      <c r="B21" s="108"/>
      <c r="C21" s="3">
        <f t="shared" ref="C21:AH21" si="0">SUM(C15:C20)</f>
        <v>3</v>
      </c>
      <c r="D21" s="3">
        <f t="shared" si="0"/>
        <v>3</v>
      </c>
      <c r="E21" s="3">
        <f t="shared" si="0"/>
        <v>0</v>
      </c>
      <c r="F21" s="3">
        <f t="shared" si="0"/>
        <v>3</v>
      </c>
      <c r="G21" s="3">
        <f t="shared" si="0"/>
        <v>3</v>
      </c>
      <c r="H21" s="3">
        <f t="shared" si="0"/>
        <v>0</v>
      </c>
      <c r="I21" s="3">
        <f t="shared" si="0"/>
        <v>3</v>
      </c>
      <c r="J21" s="3">
        <f t="shared" si="0"/>
        <v>3</v>
      </c>
      <c r="K21" s="3">
        <f t="shared" si="0"/>
        <v>0</v>
      </c>
      <c r="L21" s="3">
        <f t="shared" si="0"/>
        <v>3</v>
      </c>
      <c r="M21" s="3">
        <f t="shared" si="0"/>
        <v>3</v>
      </c>
      <c r="N21" s="3">
        <f t="shared" si="0"/>
        <v>0</v>
      </c>
      <c r="O21" s="3">
        <f t="shared" si="0"/>
        <v>6</v>
      </c>
      <c r="P21" s="3">
        <f t="shared" si="0"/>
        <v>0</v>
      </c>
      <c r="Q21" s="3">
        <f t="shared" si="0"/>
        <v>0</v>
      </c>
      <c r="R21" s="3">
        <f t="shared" si="0"/>
        <v>3</v>
      </c>
      <c r="S21" s="3">
        <f t="shared" si="0"/>
        <v>3</v>
      </c>
      <c r="T21" s="3">
        <f t="shared" si="0"/>
        <v>0</v>
      </c>
      <c r="U21" s="3">
        <f t="shared" si="0"/>
        <v>4</v>
      </c>
      <c r="V21" s="3">
        <f t="shared" si="0"/>
        <v>2</v>
      </c>
      <c r="W21" s="3">
        <f t="shared" si="0"/>
        <v>0</v>
      </c>
      <c r="X21" s="3">
        <f t="shared" si="0"/>
        <v>4</v>
      </c>
      <c r="Y21" s="3">
        <f t="shared" si="0"/>
        <v>2</v>
      </c>
      <c r="Z21" s="3">
        <f t="shared" si="0"/>
        <v>0</v>
      </c>
      <c r="AA21" s="3">
        <f t="shared" si="0"/>
        <v>4</v>
      </c>
      <c r="AB21" s="3">
        <f t="shared" si="0"/>
        <v>2</v>
      </c>
      <c r="AC21" s="3">
        <f t="shared" si="0"/>
        <v>0</v>
      </c>
      <c r="AD21" s="3">
        <f t="shared" si="0"/>
        <v>6</v>
      </c>
      <c r="AE21" s="3">
        <f t="shared" si="0"/>
        <v>0</v>
      </c>
      <c r="AF21" s="3">
        <f t="shared" si="0"/>
        <v>0</v>
      </c>
      <c r="AG21" s="3">
        <f t="shared" si="0"/>
        <v>3</v>
      </c>
      <c r="AH21" s="3">
        <f t="shared" si="0"/>
        <v>3</v>
      </c>
      <c r="AI21" s="3">
        <f t="shared" ref="AI21:BN21" si="1">SUM(AI15:AI20)</f>
        <v>0</v>
      </c>
      <c r="AJ21" s="3">
        <f t="shared" si="1"/>
        <v>3</v>
      </c>
      <c r="AK21" s="3">
        <f t="shared" si="1"/>
        <v>3</v>
      </c>
      <c r="AL21" s="3">
        <f t="shared" si="1"/>
        <v>0</v>
      </c>
      <c r="AM21" s="3">
        <f t="shared" si="1"/>
        <v>3</v>
      </c>
      <c r="AN21" s="3">
        <f t="shared" si="1"/>
        <v>3</v>
      </c>
      <c r="AO21" s="3">
        <f t="shared" si="1"/>
        <v>0</v>
      </c>
      <c r="AP21" s="3">
        <f t="shared" si="1"/>
        <v>3</v>
      </c>
      <c r="AQ21" s="3">
        <f t="shared" si="1"/>
        <v>3</v>
      </c>
      <c r="AR21" s="3">
        <f t="shared" si="1"/>
        <v>0</v>
      </c>
      <c r="AS21" s="3">
        <f t="shared" si="1"/>
        <v>6</v>
      </c>
      <c r="AT21" s="3">
        <f t="shared" si="1"/>
        <v>0</v>
      </c>
      <c r="AU21" s="3">
        <f t="shared" si="1"/>
        <v>0</v>
      </c>
      <c r="AV21" s="3">
        <f t="shared" si="1"/>
        <v>3</v>
      </c>
      <c r="AW21" s="3">
        <f t="shared" si="1"/>
        <v>3</v>
      </c>
      <c r="AX21" s="3">
        <f t="shared" si="1"/>
        <v>0</v>
      </c>
      <c r="AY21" s="3">
        <f t="shared" si="1"/>
        <v>3</v>
      </c>
      <c r="AZ21" s="3">
        <f t="shared" si="1"/>
        <v>3</v>
      </c>
      <c r="BA21" s="3">
        <f t="shared" si="1"/>
        <v>0</v>
      </c>
      <c r="BB21" s="3">
        <f t="shared" si="1"/>
        <v>6</v>
      </c>
      <c r="BC21" s="3">
        <f t="shared" si="1"/>
        <v>0</v>
      </c>
      <c r="BD21" s="3">
        <f t="shared" si="1"/>
        <v>0</v>
      </c>
      <c r="BE21" s="3">
        <f t="shared" si="1"/>
        <v>3</v>
      </c>
      <c r="BF21" s="3">
        <f t="shared" si="1"/>
        <v>3</v>
      </c>
      <c r="BG21" s="3">
        <f t="shared" si="1"/>
        <v>0</v>
      </c>
      <c r="BH21" s="3">
        <f t="shared" si="1"/>
        <v>3</v>
      </c>
      <c r="BI21" s="3">
        <f t="shared" si="1"/>
        <v>3</v>
      </c>
      <c r="BJ21" s="3">
        <f t="shared" si="1"/>
        <v>0</v>
      </c>
      <c r="BK21" s="3">
        <f t="shared" si="1"/>
        <v>3</v>
      </c>
      <c r="BL21" s="3">
        <f t="shared" si="1"/>
        <v>3</v>
      </c>
      <c r="BM21" s="3">
        <f t="shared" si="1"/>
        <v>0</v>
      </c>
      <c r="BN21" s="3">
        <f t="shared" si="1"/>
        <v>6</v>
      </c>
      <c r="BO21" s="3">
        <f t="shared" ref="BO21:CT21" si="2">SUM(BO15:BO20)</f>
        <v>0</v>
      </c>
      <c r="BP21" s="3">
        <f t="shared" si="2"/>
        <v>0</v>
      </c>
      <c r="BQ21" s="3">
        <f t="shared" si="2"/>
        <v>3</v>
      </c>
      <c r="BR21" s="3">
        <f t="shared" si="2"/>
        <v>3</v>
      </c>
      <c r="BS21" s="3">
        <f t="shared" si="2"/>
        <v>0</v>
      </c>
      <c r="BT21" s="3">
        <f t="shared" si="2"/>
        <v>3</v>
      </c>
      <c r="BU21" s="3">
        <f t="shared" si="2"/>
        <v>3</v>
      </c>
      <c r="BV21" s="3">
        <f t="shared" si="2"/>
        <v>0</v>
      </c>
      <c r="BW21" s="3">
        <f t="shared" si="2"/>
        <v>6</v>
      </c>
      <c r="BX21" s="3">
        <f t="shared" si="2"/>
        <v>0</v>
      </c>
      <c r="BY21" s="3">
        <f t="shared" si="2"/>
        <v>0</v>
      </c>
      <c r="BZ21" s="3">
        <f t="shared" si="2"/>
        <v>3</v>
      </c>
      <c r="CA21" s="3">
        <f t="shared" si="2"/>
        <v>3</v>
      </c>
      <c r="CB21" s="3">
        <f t="shared" si="2"/>
        <v>0</v>
      </c>
      <c r="CC21" s="3">
        <f t="shared" si="2"/>
        <v>3</v>
      </c>
      <c r="CD21" s="3">
        <f t="shared" si="2"/>
        <v>3</v>
      </c>
      <c r="CE21" s="3">
        <f t="shared" si="2"/>
        <v>0</v>
      </c>
      <c r="CF21" s="3">
        <f t="shared" si="2"/>
        <v>3</v>
      </c>
      <c r="CG21" s="3">
        <f t="shared" si="2"/>
        <v>3</v>
      </c>
      <c r="CH21" s="3">
        <f t="shared" si="2"/>
        <v>0</v>
      </c>
      <c r="CI21" s="3">
        <f t="shared" si="2"/>
        <v>3</v>
      </c>
      <c r="CJ21" s="3">
        <f t="shared" si="2"/>
        <v>3</v>
      </c>
      <c r="CK21" s="3">
        <f t="shared" si="2"/>
        <v>0</v>
      </c>
      <c r="CL21" s="3">
        <f t="shared" si="2"/>
        <v>6</v>
      </c>
      <c r="CM21" s="3">
        <f t="shared" si="2"/>
        <v>0</v>
      </c>
      <c r="CN21" s="3">
        <f t="shared" si="2"/>
        <v>0</v>
      </c>
      <c r="CO21" s="3">
        <f t="shared" si="2"/>
        <v>6</v>
      </c>
      <c r="CP21" s="3">
        <f t="shared" si="2"/>
        <v>0</v>
      </c>
      <c r="CQ21" s="3">
        <f t="shared" si="2"/>
        <v>0</v>
      </c>
      <c r="CR21" s="3">
        <f t="shared" si="2"/>
        <v>3</v>
      </c>
      <c r="CS21" s="3">
        <f t="shared" si="2"/>
        <v>3</v>
      </c>
      <c r="CT21" s="3">
        <f t="shared" si="2"/>
        <v>0</v>
      </c>
      <c r="CU21" s="3">
        <f t="shared" ref="CU21:DR21" si="3">SUM(CU15:CU20)</f>
        <v>6</v>
      </c>
      <c r="CV21" s="3">
        <f t="shared" si="3"/>
        <v>0</v>
      </c>
      <c r="CW21" s="3">
        <f t="shared" si="3"/>
        <v>0</v>
      </c>
      <c r="CX21" s="3">
        <f t="shared" si="3"/>
        <v>3</v>
      </c>
      <c r="CY21" s="3">
        <f t="shared" si="3"/>
        <v>3</v>
      </c>
      <c r="CZ21" s="3">
        <f t="shared" si="3"/>
        <v>0</v>
      </c>
      <c r="DA21" s="3">
        <f t="shared" si="3"/>
        <v>6</v>
      </c>
      <c r="DB21" s="3">
        <f t="shared" si="3"/>
        <v>0</v>
      </c>
      <c r="DC21" s="3">
        <f t="shared" si="3"/>
        <v>0</v>
      </c>
      <c r="DD21" s="3">
        <f t="shared" si="3"/>
        <v>3</v>
      </c>
      <c r="DE21" s="3">
        <f t="shared" si="3"/>
        <v>3</v>
      </c>
      <c r="DF21" s="3">
        <f t="shared" si="3"/>
        <v>0</v>
      </c>
      <c r="DG21" s="3">
        <f t="shared" si="3"/>
        <v>6</v>
      </c>
      <c r="DH21" s="3">
        <f t="shared" si="3"/>
        <v>0</v>
      </c>
      <c r="DI21" s="3">
        <f t="shared" si="3"/>
        <v>0</v>
      </c>
      <c r="DJ21" s="3">
        <f t="shared" si="3"/>
        <v>3</v>
      </c>
      <c r="DK21" s="3">
        <f t="shared" si="3"/>
        <v>0</v>
      </c>
      <c r="DL21" s="3">
        <f t="shared" si="3"/>
        <v>3</v>
      </c>
      <c r="DM21" s="3">
        <f t="shared" si="3"/>
        <v>6</v>
      </c>
      <c r="DN21" s="3">
        <f t="shared" si="3"/>
        <v>0</v>
      </c>
      <c r="DO21" s="3">
        <f t="shared" si="3"/>
        <v>0</v>
      </c>
      <c r="DP21" s="3">
        <f t="shared" si="3"/>
        <v>3</v>
      </c>
      <c r="DQ21" s="3">
        <f t="shared" si="3"/>
        <v>3</v>
      </c>
      <c r="DR21" s="3">
        <f t="shared" si="3"/>
        <v>0</v>
      </c>
    </row>
    <row r="22" spans="1:122" ht="37.5" customHeight="1">
      <c r="A22" s="109" t="s">
        <v>862</v>
      </c>
      <c r="B22" s="110"/>
      <c r="C22" s="10">
        <v>50</v>
      </c>
      <c r="D22" s="10">
        <v>50</v>
      </c>
      <c r="E22" s="10">
        <f>E21/6%</f>
        <v>0</v>
      </c>
      <c r="F22" s="10">
        <v>50</v>
      </c>
      <c r="G22" s="10">
        <v>50</v>
      </c>
      <c r="H22" s="10">
        <f>H21/6%</f>
        <v>0</v>
      </c>
      <c r="I22" s="10">
        <v>50</v>
      </c>
      <c r="J22" s="10">
        <f>J21/6%</f>
        <v>50</v>
      </c>
      <c r="K22" s="10">
        <f t="shared" ref="K22:T22" si="4">K21/25%</f>
        <v>0</v>
      </c>
      <c r="L22" s="10">
        <f>L21/6%</f>
        <v>50</v>
      </c>
      <c r="M22" s="10">
        <f>M21/6%</f>
        <v>50</v>
      </c>
      <c r="N22" s="10">
        <f t="shared" si="4"/>
        <v>0</v>
      </c>
      <c r="O22" s="10">
        <f>O21/6%</f>
        <v>100</v>
      </c>
      <c r="P22" s="10">
        <f t="shared" si="4"/>
        <v>0</v>
      </c>
      <c r="Q22" s="10">
        <f t="shared" si="4"/>
        <v>0</v>
      </c>
      <c r="R22" s="10">
        <f>R21/6%</f>
        <v>50</v>
      </c>
      <c r="S22" s="10">
        <f>S21/6%</f>
        <v>50</v>
      </c>
      <c r="T22" s="10">
        <f t="shared" si="4"/>
        <v>0</v>
      </c>
      <c r="U22" s="10">
        <f>U21/6%</f>
        <v>66.666666666666671</v>
      </c>
      <c r="V22" s="10">
        <f>V21/6%</f>
        <v>33.333333333333336</v>
      </c>
      <c r="W22" s="10">
        <f t="shared" ref="W22:AX22" si="5">W21/25%</f>
        <v>0</v>
      </c>
      <c r="X22" s="10">
        <f>X21/6%</f>
        <v>66.666666666666671</v>
      </c>
      <c r="Y22" s="10">
        <f>Y21/6%</f>
        <v>33.333333333333336</v>
      </c>
      <c r="Z22" s="10">
        <f t="shared" si="5"/>
        <v>0</v>
      </c>
      <c r="AA22" s="10">
        <f>AA21/6%</f>
        <v>66.666666666666671</v>
      </c>
      <c r="AB22" s="10">
        <f>AB21/6%</f>
        <v>33.333333333333336</v>
      </c>
      <c r="AC22" s="10">
        <f t="shared" si="5"/>
        <v>0</v>
      </c>
      <c r="AD22" s="10">
        <f>AD21/6%</f>
        <v>100</v>
      </c>
      <c r="AE22" s="10">
        <f t="shared" si="5"/>
        <v>0</v>
      </c>
      <c r="AF22" s="10">
        <f t="shared" si="5"/>
        <v>0</v>
      </c>
      <c r="AG22" s="10">
        <f>AG21/6%</f>
        <v>50</v>
      </c>
      <c r="AH22" s="10">
        <f>AH21/6%</f>
        <v>50</v>
      </c>
      <c r="AI22" s="10">
        <f t="shared" si="5"/>
        <v>0</v>
      </c>
      <c r="AJ22" s="10">
        <f>AJ21/6%</f>
        <v>50</v>
      </c>
      <c r="AK22" s="10">
        <v>50</v>
      </c>
      <c r="AL22" s="10">
        <f t="shared" si="5"/>
        <v>0</v>
      </c>
      <c r="AM22" s="10">
        <f>AM21/6%</f>
        <v>50</v>
      </c>
      <c r="AN22" s="10">
        <f>AN21/6%</f>
        <v>50</v>
      </c>
      <c r="AO22" s="10">
        <f t="shared" si="5"/>
        <v>0</v>
      </c>
      <c r="AP22" s="10">
        <f>AP21/6%</f>
        <v>50</v>
      </c>
      <c r="AQ22" s="10">
        <f>AQ21/6%</f>
        <v>50</v>
      </c>
      <c r="AR22" s="10">
        <f t="shared" si="5"/>
        <v>0</v>
      </c>
      <c r="AS22" s="10">
        <f>AS21/6%</f>
        <v>100</v>
      </c>
      <c r="AT22" s="10">
        <f t="shared" si="5"/>
        <v>0</v>
      </c>
      <c r="AU22" s="10">
        <f t="shared" si="5"/>
        <v>0</v>
      </c>
      <c r="AV22" s="10">
        <f>AV21/6%</f>
        <v>50</v>
      </c>
      <c r="AW22" s="10">
        <v>50</v>
      </c>
      <c r="AX22" s="10">
        <f t="shared" si="5"/>
        <v>0</v>
      </c>
      <c r="AY22" s="10">
        <f>AY21/6%</f>
        <v>50</v>
      </c>
      <c r="AZ22" s="10">
        <f>AZ21/6%</f>
        <v>50</v>
      </c>
      <c r="BA22" s="10">
        <f t="shared" ref="BA22:CT22" si="6">BA21/25%</f>
        <v>0</v>
      </c>
      <c r="BB22" s="10">
        <f>BB21/6%</f>
        <v>100</v>
      </c>
      <c r="BC22" s="10">
        <f t="shared" si="6"/>
        <v>0</v>
      </c>
      <c r="BD22" s="10">
        <f t="shared" si="6"/>
        <v>0</v>
      </c>
      <c r="BE22" s="10">
        <f>BE21/6%</f>
        <v>50</v>
      </c>
      <c r="BF22" s="10">
        <f>BF21/6%</f>
        <v>50</v>
      </c>
      <c r="BG22" s="10">
        <f t="shared" si="6"/>
        <v>0</v>
      </c>
      <c r="BH22" s="10">
        <f>BH21/6%</f>
        <v>50</v>
      </c>
      <c r="BI22" s="10">
        <v>50</v>
      </c>
      <c r="BJ22" s="10">
        <f t="shared" si="6"/>
        <v>0</v>
      </c>
      <c r="BK22" s="10">
        <f>BK21/6%</f>
        <v>50</v>
      </c>
      <c r="BL22" s="10">
        <v>50</v>
      </c>
      <c r="BM22" s="10">
        <f t="shared" si="6"/>
        <v>0</v>
      </c>
      <c r="BN22" s="10">
        <f>BN21/6%</f>
        <v>100</v>
      </c>
      <c r="BO22" s="10">
        <f t="shared" si="6"/>
        <v>0</v>
      </c>
      <c r="BP22" s="10">
        <f t="shared" si="6"/>
        <v>0</v>
      </c>
      <c r="BQ22" s="10">
        <f>BQ21/6%</f>
        <v>50</v>
      </c>
      <c r="BR22" s="10">
        <f>BR21/6%</f>
        <v>50</v>
      </c>
      <c r="BS22" s="10">
        <f t="shared" si="6"/>
        <v>0</v>
      </c>
      <c r="BT22" s="10">
        <f>BT21/6%</f>
        <v>50</v>
      </c>
      <c r="BU22" s="10">
        <f>BU21/6%</f>
        <v>50</v>
      </c>
      <c r="BV22" s="10">
        <f t="shared" si="6"/>
        <v>0</v>
      </c>
      <c r="BW22" s="10">
        <f>BW21/6%</f>
        <v>100</v>
      </c>
      <c r="BX22" s="10">
        <f t="shared" si="6"/>
        <v>0</v>
      </c>
      <c r="BY22" s="10">
        <f t="shared" si="6"/>
        <v>0</v>
      </c>
      <c r="BZ22" s="10">
        <f>BZ21/6%</f>
        <v>50</v>
      </c>
      <c r="CA22" s="10">
        <f>CA21/6%</f>
        <v>50</v>
      </c>
      <c r="CB22" s="10">
        <f t="shared" si="6"/>
        <v>0</v>
      </c>
      <c r="CC22" s="10">
        <f>CC21/6%</f>
        <v>50</v>
      </c>
      <c r="CD22" s="10">
        <f>CD21/6%</f>
        <v>50</v>
      </c>
      <c r="CE22" s="10">
        <f t="shared" si="6"/>
        <v>0</v>
      </c>
      <c r="CF22" s="10">
        <f>CF21/6%</f>
        <v>50</v>
      </c>
      <c r="CG22" s="10">
        <v>50</v>
      </c>
      <c r="CH22" s="10">
        <f t="shared" si="6"/>
        <v>0</v>
      </c>
      <c r="CI22" s="10">
        <f>CI21/6%</f>
        <v>50</v>
      </c>
      <c r="CJ22" s="10">
        <v>50</v>
      </c>
      <c r="CK22" s="10">
        <f t="shared" si="6"/>
        <v>0</v>
      </c>
      <c r="CL22" s="10">
        <f>CL21/6%</f>
        <v>100</v>
      </c>
      <c r="CM22" s="10">
        <f t="shared" si="6"/>
        <v>0</v>
      </c>
      <c r="CN22" s="10">
        <f t="shared" si="6"/>
        <v>0</v>
      </c>
      <c r="CO22" s="10">
        <f>CO21/6%</f>
        <v>100</v>
      </c>
      <c r="CP22" s="10">
        <f t="shared" si="6"/>
        <v>0</v>
      </c>
      <c r="CQ22" s="10">
        <f t="shared" si="6"/>
        <v>0</v>
      </c>
      <c r="CR22" s="10">
        <f>CR21/6%</f>
        <v>50</v>
      </c>
      <c r="CS22" s="10">
        <f>CS21/6%</f>
        <v>50</v>
      </c>
      <c r="CT22" s="10">
        <f t="shared" si="6"/>
        <v>0</v>
      </c>
      <c r="CU22" s="10">
        <f>CU21/6%</f>
        <v>100</v>
      </c>
      <c r="CV22" s="10">
        <f t="shared" ref="CV22:DH22" si="7">CV21/25%</f>
        <v>0</v>
      </c>
      <c r="CW22" s="10">
        <f t="shared" si="7"/>
        <v>0</v>
      </c>
      <c r="CX22" s="10">
        <f>CX21/6%</f>
        <v>50</v>
      </c>
      <c r="CY22" s="10">
        <f>CY21/6%</f>
        <v>50</v>
      </c>
      <c r="CZ22" s="10">
        <f t="shared" si="7"/>
        <v>0</v>
      </c>
      <c r="DA22" s="10">
        <f>DA21/6%</f>
        <v>100</v>
      </c>
      <c r="DB22" s="10">
        <f t="shared" si="7"/>
        <v>0</v>
      </c>
      <c r="DC22" s="10">
        <f t="shared" si="7"/>
        <v>0</v>
      </c>
      <c r="DD22" s="10">
        <f>DD21/6%</f>
        <v>50</v>
      </c>
      <c r="DE22" s="10">
        <v>50</v>
      </c>
      <c r="DF22" s="10">
        <f>DF21/6%</f>
        <v>0</v>
      </c>
      <c r="DG22" s="10">
        <f>DG21/6%</f>
        <v>100</v>
      </c>
      <c r="DH22" s="10">
        <f t="shared" si="7"/>
        <v>0</v>
      </c>
      <c r="DI22" s="10">
        <f t="shared" ref="DI22:DR22" si="8">DI21/25%</f>
        <v>0</v>
      </c>
      <c r="DJ22" s="10">
        <f>DJ21/6%</f>
        <v>50</v>
      </c>
      <c r="DK22" s="10">
        <f t="shared" si="8"/>
        <v>0</v>
      </c>
      <c r="DL22" s="10">
        <f>DL21/6%</f>
        <v>50</v>
      </c>
      <c r="DM22" s="10">
        <f>DM21/6%</f>
        <v>100</v>
      </c>
      <c r="DN22" s="10">
        <f t="shared" si="8"/>
        <v>0</v>
      </c>
      <c r="DO22" s="10">
        <f t="shared" si="8"/>
        <v>0</v>
      </c>
      <c r="DP22" s="10">
        <f>DP21/6%</f>
        <v>50</v>
      </c>
      <c r="DQ22" s="10">
        <f>DQ21/6%</f>
        <v>50</v>
      </c>
      <c r="DR22" s="10">
        <f t="shared" si="8"/>
        <v>0</v>
      </c>
    </row>
    <row r="24" spans="1:122">
      <c r="B24" t="s">
        <v>836</v>
      </c>
    </row>
    <row r="25" spans="1:122">
      <c r="B25" t="s">
        <v>837</v>
      </c>
      <c r="C25" t="s">
        <v>845</v>
      </c>
      <c r="D25">
        <v>50</v>
      </c>
      <c r="E25" s="42">
        <f>D25/100*6</f>
        <v>3</v>
      </c>
      <c r="DR25">
        <f>24:24</f>
        <v>0</v>
      </c>
    </row>
    <row r="26" spans="1:122">
      <c r="B26" t="s">
        <v>838</v>
      </c>
      <c r="C26" t="s">
        <v>845</v>
      </c>
      <c r="D26" s="42">
        <f>(D22+G22+J22+M22+D27)/4</f>
        <v>50</v>
      </c>
      <c r="E26" s="42">
        <f t="shared" ref="E26:E27" si="9">D26/100*6</f>
        <v>3</v>
      </c>
    </row>
    <row r="27" spans="1:122">
      <c r="B27" t="s">
        <v>839</v>
      </c>
      <c r="C27" t="s">
        <v>845</v>
      </c>
      <c r="D27">
        <v>0</v>
      </c>
      <c r="E27" s="42">
        <v>0</v>
      </c>
    </row>
    <row r="28" spans="1:122">
      <c r="D28" s="68">
        <v>100</v>
      </c>
      <c r="E28" s="67">
        <f>SUM(E25:E27)</f>
        <v>6</v>
      </c>
    </row>
    <row r="29" spans="1:122">
      <c r="B29" t="s">
        <v>837</v>
      </c>
      <c r="C29" t="s">
        <v>846</v>
      </c>
      <c r="D29">
        <f>(O22+R22+U22+X22+AA22+AD22+AG22+AJ22+D31)/8</f>
        <v>68.75</v>
      </c>
      <c r="E29" s="42">
        <f>D29/100*6</f>
        <v>4.125</v>
      </c>
    </row>
    <row r="30" spans="1:122">
      <c r="B30" t="s">
        <v>838</v>
      </c>
      <c r="C30" t="s">
        <v>846</v>
      </c>
      <c r="D30">
        <f>(P22+S22+V22+Y22+AB22+AE22+AH22+AK22+D31)/8</f>
        <v>31.250000000000004</v>
      </c>
      <c r="E30" s="42">
        <f t="shared" ref="E30:E31" si="10">D30/100*6</f>
        <v>1.8750000000000004</v>
      </c>
    </row>
    <row r="31" spans="1:122">
      <c r="B31" t="s">
        <v>839</v>
      </c>
      <c r="C31" t="s">
        <v>846</v>
      </c>
      <c r="D31">
        <v>0</v>
      </c>
      <c r="E31" s="42">
        <f t="shared" si="10"/>
        <v>0</v>
      </c>
    </row>
    <row r="32" spans="1:122">
      <c r="D32" s="68">
        <v>100</v>
      </c>
      <c r="E32" s="67">
        <f>SUM(E29:E31)</f>
        <v>6</v>
      </c>
    </row>
    <row r="33" spans="2:5">
      <c r="B33" t="s">
        <v>837</v>
      </c>
      <c r="C33" t="s">
        <v>847</v>
      </c>
      <c r="D33">
        <v>62.875</v>
      </c>
      <c r="E33" s="42">
        <f>D33/100*6</f>
        <v>3.7725</v>
      </c>
    </row>
    <row r="34" spans="2:5">
      <c r="B34" t="s">
        <v>838</v>
      </c>
      <c r="C34" t="s">
        <v>847</v>
      </c>
      <c r="D34">
        <f>(AN22+AQ22+AT22+AW22+D35)/4</f>
        <v>37.5</v>
      </c>
      <c r="E34" s="42">
        <f t="shared" ref="E34:E35" si="11">D34/100*6</f>
        <v>2.25</v>
      </c>
    </row>
    <row r="35" spans="2:5">
      <c r="B35" t="s">
        <v>839</v>
      </c>
      <c r="C35" t="s">
        <v>847</v>
      </c>
      <c r="D35">
        <v>0</v>
      </c>
      <c r="E35" s="42">
        <f t="shared" si="11"/>
        <v>0</v>
      </c>
    </row>
    <row r="36" spans="2:5">
      <c r="D36" s="68">
        <v>100</v>
      </c>
      <c r="E36" s="67">
        <f>SUM(E33:E35)</f>
        <v>6.0225</v>
      </c>
    </row>
    <row r="37" spans="2:5">
      <c r="B37" t="s">
        <v>837</v>
      </c>
      <c r="C37" t="s">
        <v>848</v>
      </c>
      <c r="D37">
        <f>(AY22+BB22+BE22+BH22+BK22+BN22+BQ22+BT22+BW22+BZ22+CC22+CF22+CI22+CL22+CO22+CR22+CU22+CX22+DA22+DD22+D38)/20</f>
        <v>69.375</v>
      </c>
      <c r="E37" s="42">
        <f>D37/100*6</f>
        <v>4.1624999999999996</v>
      </c>
    </row>
    <row r="38" spans="2:5">
      <c r="B38" t="s">
        <v>838</v>
      </c>
      <c r="C38" t="s">
        <v>848</v>
      </c>
      <c r="D38">
        <f>(AZ22+BC22+BF22+BI22+BL22+BO22+BR22+BU22+BX22+CA22+CD22+CG22+CJ22+CM22+CP22+CS22+CV22+CY22+DB22+DE22+D40)/20</f>
        <v>37.5</v>
      </c>
      <c r="E38" s="42">
        <f t="shared" ref="E38:E39" si="12">D38/100*6</f>
        <v>2.25</v>
      </c>
    </row>
    <row r="39" spans="2:5">
      <c r="B39" t="s">
        <v>839</v>
      </c>
      <c r="C39" t="s">
        <v>848</v>
      </c>
      <c r="D39">
        <v>0</v>
      </c>
      <c r="E39" s="42">
        <f t="shared" si="12"/>
        <v>0</v>
      </c>
    </row>
    <row r="40" spans="2:5">
      <c r="D40" s="68">
        <v>100</v>
      </c>
      <c r="E40" s="67">
        <f>SUM(E37:E39)</f>
        <v>6.4124999999999996</v>
      </c>
    </row>
    <row r="41" spans="2:5">
      <c r="B41" t="s">
        <v>837</v>
      </c>
      <c r="C41" t="s">
        <v>849</v>
      </c>
      <c r="D41">
        <v>75</v>
      </c>
      <c r="E41" s="42">
        <f>D41/100*6</f>
        <v>4.5</v>
      </c>
    </row>
    <row r="42" spans="2:5">
      <c r="B42" t="s">
        <v>838</v>
      </c>
      <c r="C42" t="s">
        <v>849</v>
      </c>
      <c r="D42">
        <f>(DH22+DL22+DN22+DQ22+D43)/4</f>
        <v>25</v>
      </c>
      <c r="E42" s="42">
        <v>1</v>
      </c>
    </row>
    <row r="43" spans="2:5">
      <c r="B43" t="s">
        <v>839</v>
      </c>
      <c r="C43" t="s">
        <v>849</v>
      </c>
      <c r="D43">
        <v>0</v>
      </c>
      <c r="E43" s="42">
        <f t="shared" ref="E43" si="13">D43/100*6</f>
        <v>0</v>
      </c>
    </row>
    <row r="44" spans="2:5">
      <c r="D44" s="68">
        <v>100</v>
      </c>
      <c r="E44" s="67">
        <f>SUM(E41:E43)</f>
        <v>5.5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21:B21"/>
    <mergeCell ref="A22:B22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39"/>
  <sheetViews>
    <sheetView topLeftCell="A14" workbookViewId="0">
      <selection activeCell="F39" sqref="F39"/>
    </sheetView>
  </sheetViews>
  <sheetFormatPr defaultRowHeight="15"/>
  <cols>
    <col min="2" max="2" width="30.375" customWidth="1"/>
  </cols>
  <sheetData>
    <row r="1" spans="1:167" ht="15.75">
      <c r="A1" s="6" t="s">
        <v>154</v>
      </c>
      <c r="B1" s="14" t="s">
        <v>279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7"/>
      <c r="S2" s="7"/>
      <c r="T2" s="7"/>
      <c r="U2" s="7"/>
      <c r="V2" s="7"/>
    </row>
    <row r="3" spans="1:167" ht="15.75">
      <c r="A3" s="8"/>
      <c r="B3" s="7"/>
      <c r="C3" s="7" t="s">
        <v>1401</v>
      </c>
      <c r="D3" s="7"/>
      <c r="E3" s="7"/>
      <c r="F3" s="7"/>
      <c r="G3" s="7"/>
      <c r="H3" s="7" t="s">
        <v>1402</v>
      </c>
      <c r="I3" s="7"/>
      <c r="J3" s="7"/>
      <c r="K3" s="7"/>
      <c r="L3" s="7" t="s">
        <v>1403</v>
      </c>
      <c r="M3" s="7"/>
      <c r="N3" s="7"/>
      <c r="O3" s="7"/>
      <c r="P3" s="7"/>
      <c r="Q3" s="7"/>
      <c r="R3" s="7" t="s">
        <v>1404</v>
      </c>
      <c r="S3" s="7"/>
      <c r="T3" s="7"/>
      <c r="U3" s="7"/>
      <c r="V3" s="7"/>
    </row>
    <row r="4" spans="1:167" ht="15.75">
      <c r="A4" s="115" t="s">
        <v>0</v>
      </c>
      <c r="B4" s="115" t="s">
        <v>1</v>
      </c>
      <c r="C4" s="173" t="s">
        <v>57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77" t="s">
        <v>2</v>
      </c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120"/>
      <c r="AS4" s="77" t="s">
        <v>2</v>
      </c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148" t="s">
        <v>88</v>
      </c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28" t="s">
        <v>115</v>
      </c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71" t="s">
        <v>115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66"/>
      <c r="EW4" s="142" t="s">
        <v>138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>
      <c r="A5" s="115"/>
      <c r="B5" s="115"/>
      <c r="C5" s="129" t="s">
        <v>58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83" t="s">
        <v>56</v>
      </c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5"/>
      <c r="AG5" s="144" t="s">
        <v>3</v>
      </c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6"/>
      <c r="AV5" s="144" t="s">
        <v>331</v>
      </c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6"/>
      <c r="BK5" s="83" t="s">
        <v>332</v>
      </c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129" t="s">
        <v>159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76" t="s">
        <v>1042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60" t="s">
        <v>174</v>
      </c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2"/>
      <c r="DS5" s="167" t="s">
        <v>186</v>
      </c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1" t="s">
        <v>117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44" t="s">
        <v>139</v>
      </c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</row>
    <row r="6" spans="1:167" ht="15.75" hidden="1">
      <c r="A6" s="115"/>
      <c r="B6" s="115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23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32"/>
      <c r="BL6" s="21"/>
      <c r="BM6" s="21"/>
      <c r="BN6" s="21"/>
      <c r="BO6" s="21"/>
      <c r="BP6" s="21"/>
      <c r="BQ6" s="21"/>
      <c r="BR6" s="21"/>
      <c r="BS6" s="21"/>
      <c r="BT6" s="21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15"/>
      <c r="B7" s="115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23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31"/>
      <c r="BL7" s="4"/>
      <c r="BM7" s="4"/>
      <c r="BN7" s="4"/>
      <c r="BO7" s="4"/>
      <c r="BP7" s="4"/>
      <c r="BQ7" s="4"/>
      <c r="BR7" s="4"/>
      <c r="BS7" s="4"/>
      <c r="BT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15"/>
      <c r="B8" s="115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3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31"/>
      <c r="BL8" s="4"/>
      <c r="BM8" s="4"/>
      <c r="BN8" s="4"/>
      <c r="BO8" s="4"/>
      <c r="BP8" s="4"/>
      <c r="BQ8" s="4"/>
      <c r="BR8" s="4"/>
      <c r="BS8" s="4"/>
      <c r="BT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15"/>
      <c r="B9" s="115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3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1"/>
      <c r="BL9" s="4"/>
      <c r="BM9" s="4"/>
      <c r="BN9" s="4"/>
      <c r="BO9" s="4"/>
      <c r="BP9" s="4"/>
      <c r="BQ9" s="4"/>
      <c r="BR9" s="4"/>
      <c r="BS9" s="4"/>
      <c r="BT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15"/>
      <c r="B10" s="115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3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31"/>
      <c r="BL10" s="4"/>
      <c r="BM10" s="4"/>
      <c r="BN10" s="4"/>
      <c r="BO10" s="4"/>
      <c r="BP10" s="4"/>
      <c r="BQ10" s="4"/>
      <c r="BR10" s="4"/>
      <c r="BS10" s="4"/>
      <c r="BT10" s="2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15"/>
      <c r="B11" s="115"/>
      <c r="C11" s="155" t="s">
        <v>280</v>
      </c>
      <c r="D11" s="152" t="s">
        <v>5</v>
      </c>
      <c r="E11" s="152" t="s">
        <v>6</v>
      </c>
      <c r="F11" s="129" t="s">
        <v>319</v>
      </c>
      <c r="G11" s="129" t="s">
        <v>7</v>
      </c>
      <c r="H11" s="129" t="s">
        <v>8</v>
      </c>
      <c r="I11" s="129" t="s">
        <v>281</v>
      </c>
      <c r="J11" s="129" t="s">
        <v>9</v>
      </c>
      <c r="K11" s="129" t="s">
        <v>10</v>
      </c>
      <c r="L11" s="152" t="s">
        <v>282</v>
      </c>
      <c r="M11" s="152" t="s">
        <v>9</v>
      </c>
      <c r="N11" s="152" t="s">
        <v>10</v>
      </c>
      <c r="O11" s="152" t="s">
        <v>283</v>
      </c>
      <c r="P11" s="152" t="s">
        <v>11</v>
      </c>
      <c r="Q11" s="152" t="s">
        <v>4</v>
      </c>
      <c r="R11" s="155" t="s">
        <v>284</v>
      </c>
      <c r="S11" s="152"/>
      <c r="T11" s="152"/>
      <c r="U11" s="154" t="s">
        <v>1001</v>
      </c>
      <c r="V11" s="95"/>
      <c r="W11" s="155"/>
      <c r="X11" s="152" t="s">
        <v>1002</v>
      </c>
      <c r="Y11" s="152"/>
      <c r="Z11" s="152"/>
      <c r="AA11" s="153" t="s">
        <v>1003</v>
      </c>
      <c r="AB11" s="153"/>
      <c r="AC11" s="169"/>
      <c r="AD11" s="129" t="s">
        <v>285</v>
      </c>
      <c r="AE11" s="129"/>
      <c r="AF11" s="129"/>
      <c r="AG11" s="129" t="s">
        <v>286</v>
      </c>
      <c r="AH11" s="129"/>
      <c r="AI11" s="129"/>
      <c r="AJ11" s="79" t="s">
        <v>287</v>
      </c>
      <c r="AK11" s="79"/>
      <c r="AL11" s="79"/>
      <c r="AM11" s="129" t="s">
        <v>288</v>
      </c>
      <c r="AN11" s="129"/>
      <c r="AO11" s="129"/>
      <c r="AP11" s="129" t="s">
        <v>289</v>
      </c>
      <c r="AQ11" s="129"/>
      <c r="AR11" s="83"/>
      <c r="AS11" s="129" t="s">
        <v>290</v>
      </c>
      <c r="AT11" s="129"/>
      <c r="AU11" s="129"/>
      <c r="AV11" s="129" t="s">
        <v>291</v>
      </c>
      <c r="AW11" s="129"/>
      <c r="AX11" s="129"/>
      <c r="AY11" s="129" t="s">
        <v>320</v>
      </c>
      <c r="AZ11" s="129"/>
      <c r="BA11" s="129"/>
      <c r="BB11" s="129" t="s">
        <v>292</v>
      </c>
      <c r="BC11" s="129"/>
      <c r="BD11" s="129"/>
      <c r="BE11" s="129" t="s">
        <v>1025</v>
      </c>
      <c r="BF11" s="129"/>
      <c r="BG11" s="129"/>
      <c r="BH11" s="129" t="s">
        <v>293</v>
      </c>
      <c r="BI11" s="129"/>
      <c r="BJ11" s="129"/>
      <c r="BK11" s="145" t="s">
        <v>294</v>
      </c>
      <c r="BL11" s="145"/>
      <c r="BM11" s="146"/>
      <c r="BN11" s="144" t="s">
        <v>321</v>
      </c>
      <c r="BO11" s="145"/>
      <c r="BP11" s="146"/>
      <c r="BQ11" s="144" t="s">
        <v>295</v>
      </c>
      <c r="BR11" s="145"/>
      <c r="BS11" s="146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144" t="s">
        <v>304</v>
      </c>
      <c r="CV11" s="145"/>
      <c r="CW11" s="146"/>
      <c r="CX11" s="144" t="s">
        <v>305</v>
      </c>
      <c r="CY11" s="145"/>
      <c r="CZ11" s="146"/>
      <c r="DA11" s="144" t="s">
        <v>306</v>
      </c>
      <c r="DB11" s="145"/>
      <c r="DC11" s="146"/>
      <c r="DD11" s="144" t="s">
        <v>307</v>
      </c>
      <c r="DE11" s="145"/>
      <c r="DF11" s="146"/>
      <c r="DG11" s="144" t="s">
        <v>323</v>
      </c>
      <c r="DH11" s="145"/>
      <c r="DI11" s="146"/>
      <c r="DJ11" s="144" t="s">
        <v>308</v>
      </c>
      <c r="DK11" s="145"/>
      <c r="DL11" s="146"/>
      <c r="DM11" s="144" t="s">
        <v>309</v>
      </c>
      <c r="DN11" s="145"/>
      <c r="DO11" s="146"/>
      <c r="DP11" s="144" t="s">
        <v>310</v>
      </c>
      <c r="DQ11" s="145"/>
      <c r="DR11" s="146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163" t="s">
        <v>325</v>
      </c>
      <c r="EI11" s="164"/>
      <c r="EJ11" s="165"/>
      <c r="EK11" s="163" t="s">
        <v>326</v>
      </c>
      <c r="EL11" s="164"/>
      <c r="EM11" s="165"/>
      <c r="EN11" s="163" t="s">
        <v>327</v>
      </c>
      <c r="EO11" s="164"/>
      <c r="EP11" s="165"/>
      <c r="EQ11" s="163" t="s">
        <v>328</v>
      </c>
      <c r="ER11" s="164"/>
      <c r="ES11" s="165"/>
      <c r="ET11" s="163" t="s">
        <v>329</v>
      </c>
      <c r="EU11" s="164"/>
      <c r="EV11" s="165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167" ht="99.75" customHeight="1" thickBot="1">
      <c r="A12" s="115"/>
      <c r="B12" s="115"/>
      <c r="C12" s="130" t="s">
        <v>983</v>
      </c>
      <c r="D12" s="131"/>
      <c r="E12" s="132"/>
      <c r="F12" s="130" t="s">
        <v>987</v>
      </c>
      <c r="G12" s="131"/>
      <c r="H12" s="132"/>
      <c r="I12" s="130" t="s">
        <v>991</v>
      </c>
      <c r="J12" s="131"/>
      <c r="K12" s="132"/>
      <c r="L12" s="130" t="s">
        <v>995</v>
      </c>
      <c r="M12" s="131"/>
      <c r="N12" s="132"/>
      <c r="O12" s="130" t="s">
        <v>997</v>
      </c>
      <c r="P12" s="131"/>
      <c r="Q12" s="132"/>
      <c r="R12" s="156" t="s">
        <v>1000</v>
      </c>
      <c r="S12" s="157"/>
      <c r="T12" s="158"/>
      <c r="U12" s="130" t="s">
        <v>338</v>
      </c>
      <c r="V12" s="131"/>
      <c r="W12" s="132"/>
      <c r="X12" s="130" t="s">
        <v>341</v>
      </c>
      <c r="Y12" s="131"/>
      <c r="Z12" s="132"/>
      <c r="AA12" s="130" t="s">
        <v>1004</v>
      </c>
      <c r="AB12" s="131"/>
      <c r="AC12" s="132"/>
      <c r="AD12" s="130" t="s">
        <v>1008</v>
      </c>
      <c r="AE12" s="131"/>
      <c r="AF12" s="132"/>
      <c r="AG12" s="130" t="s">
        <v>1009</v>
      </c>
      <c r="AH12" s="131"/>
      <c r="AI12" s="132"/>
      <c r="AJ12" s="130" t="s">
        <v>1013</v>
      </c>
      <c r="AK12" s="131"/>
      <c r="AL12" s="132"/>
      <c r="AM12" s="130" t="s">
        <v>1017</v>
      </c>
      <c r="AN12" s="131"/>
      <c r="AO12" s="132"/>
      <c r="AP12" s="130" t="s">
        <v>1021</v>
      </c>
      <c r="AQ12" s="131"/>
      <c r="AR12" s="132"/>
      <c r="AS12" s="130" t="s">
        <v>1022</v>
      </c>
      <c r="AT12" s="131"/>
      <c r="AU12" s="132"/>
      <c r="AV12" s="130" t="s">
        <v>1026</v>
      </c>
      <c r="AW12" s="131"/>
      <c r="AX12" s="132"/>
      <c r="AY12" s="130" t="s">
        <v>1027</v>
      </c>
      <c r="AZ12" s="131"/>
      <c r="BA12" s="132"/>
      <c r="BB12" s="130" t="s">
        <v>1028</v>
      </c>
      <c r="BC12" s="131"/>
      <c r="BD12" s="132"/>
      <c r="BE12" s="130" t="s">
        <v>1029</v>
      </c>
      <c r="BF12" s="131"/>
      <c r="BG12" s="132"/>
      <c r="BH12" s="156" t="s">
        <v>1030</v>
      </c>
      <c r="BI12" s="157"/>
      <c r="BJ12" s="158"/>
      <c r="BK12" s="130" t="s">
        <v>357</v>
      </c>
      <c r="BL12" s="131"/>
      <c r="BM12" s="132"/>
      <c r="BN12" s="130" t="s">
        <v>359</v>
      </c>
      <c r="BO12" s="131"/>
      <c r="BP12" s="132"/>
      <c r="BQ12" s="130" t="s">
        <v>1034</v>
      </c>
      <c r="BR12" s="131"/>
      <c r="BS12" s="132"/>
      <c r="BT12" s="130" t="s">
        <v>1035</v>
      </c>
      <c r="BU12" s="131"/>
      <c r="BV12" s="132"/>
      <c r="BW12" s="130" t="s">
        <v>1036</v>
      </c>
      <c r="BX12" s="131"/>
      <c r="BY12" s="132"/>
      <c r="BZ12" s="130" t="s">
        <v>1037</v>
      </c>
      <c r="CA12" s="131"/>
      <c r="CB12" s="132"/>
      <c r="CC12" s="130" t="s">
        <v>369</v>
      </c>
      <c r="CD12" s="131"/>
      <c r="CE12" s="132"/>
      <c r="CF12" s="170" t="s">
        <v>372</v>
      </c>
      <c r="CG12" s="171"/>
      <c r="CH12" s="172"/>
      <c r="CI12" s="130" t="s">
        <v>376</v>
      </c>
      <c r="CJ12" s="131"/>
      <c r="CK12" s="132"/>
      <c r="CL12" s="130" t="s">
        <v>1364</v>
      </c>
      <c r="CM12" s="131"/>
      <c r="CN12" s="132"/>
      <c r="CO12" s="130" t="s">
        <v>382</v>
      </c>
      <c r="CP12" s="131"/>
      <c r="CQ12" s="132"/>
      <c r="CR12" s="177" t="s">
        <v>385</v>
      </c>
      <c r="CS12" s="178"/>
      <c r="CT12" s="179"/>
      <c r="CU12" s="130" t="s">
        <v>388</v>
      </c>
      <c r="CV12" s="131"/>
      <c r="CW12" s="132"/>
      <c r="CX12" s="130" t="s">
        <v>390</v>
      </c>
      <c r="CY12" s="131"/>
      <c r="CZ12" s="132"/>
      <c r="DA12" s="130" t="s">
        <v>394</v>
      </c>
      <c r="DB12" s="131"/>
      <c r="DC12" s="132"/>
      <c r="DD12" s="174" t="s">
        <v>398</v>
      </c>
      <c r="DE12" s="175"/>
      <c r="DF12" s="176"/>
      <c r="DG12" s="170" t="s">
        <v>400</v>
      </c>
      <c r="DH12" s="171"/>
      <c r="DI12" s="172"/>
      <c r="DJ12" s="170" t="s">
        <v>404</v>
      </c>
      <c r="DK12" s="171"/>
      <c r="DL12" s="172"/>
      <c r="DM12" s="170" t="s">
        <v>408</v>
      </c>
      <c r="DN12" s="171"/>
      <c r="DO12" s="172"/>
      <c r="DP12" s="170" t="s">
        <v>412</v>
      </c>
      <c r="DQ12" s="171"/>
      <c r="DR12" s="172"/>
      <c r="DS12" s="170" t="s">
        <v>415</v>
      </c>
      <c r="DT12" s="171"/>
      <c r="DU12" s="172"/>
      <c r="DV12" s="170" t="s">
        <v>418</v>
      </c>
      <c r="DW12" s="171"/>
      <c r="DX12" s="172"/>
      <c r="DY12" s="170" t="s">
        <v>422</v>
      </c>
      <c r="DZ12" s="171"/>
      <c r="EA12" s="172"/>
      <c r="EB12" s="174" t="s">
        <v>424</v>
      </c>
      <c r="EC12" s="175"/>
      <c r="ED12" s="176"/>
      <c r="EE12" s="170" t="s">
        <v>1046</v>
      </c>
      <c r="EF12" s="171"/>
      <c r="EG12" s="172"/>
      <c r="EH12" s="170" t="s">
        <v>426</v>
      </c>
      <c r="EI12" s="171"/>
      <c r="EJ12" s="172"/>
      <c r="EK12" s="170" t="s">
        <v>428</v>
      </c>
      <c r="EL12" s="171"/>
      <c r="EM12" s="172"/>
      <c r="EN12" s="170" t="s">
        <v>1055</v>
      </c>
      <c r="EO12" s="171"/>
      <c r="EP12" s="172"/>
      <c r="EQ12" s="170" t="s">
        <v>1057</v>
      </c>
      <c r="ER12" s="171"/>
      <c r="ES12" s="172"/>
      <c r="ET12" s="170" t="s">
        <v>430</v>
      </c>
      <c r="EU12" s="171"/>
      <c r="EV12" s="172"/>
      <c r="EW12" s="170" t="s">
        <v>432</v>
      </c>
      <c r="EX12" s="171"/>
      <c r="EY12" s="172"/>
      <c r="EZ12" s="170" t="s">
        <v>1061</v>
      </c>
      <c r="FA12" s="171"/>
      <c r="FB12" s="172"/>
      <c r="FC12" s="170" t="s">
        <v>1065</v>
      </c>
      <c r="FD12" s="171"/>
      <c r="FE12" s="172"/>
      <c r="FF12" s="174" t="s">
        <v>1067</v>
      </c>
      <c r="FG12" s="175"/>
      <c r="FH12" s="176"/>
      <c r="FI12" s="170" t="s">
        <v>1071</v>
      </c>
      <c r="FJ12" s="171"/>
      <c r="FK12" s="172"/>
    </row>
    <row r="13" spans="1:167" ht="168.75" thickBot="1">
      <c r="A13" s="115"/>
      <c r="B13" s="115"/>
      <c r="C13" s="18" t="s">
        <v>985</v>
      </c>
      <c r="D13" s="19" t="s">
        <v>984</v>
      </c>
      <c r="E13" s="20" t="s">
        <v>986</v>
      </c>
      <c r="F13" s="18" t="s">
        <v>988</v>
      </c>
      <c r="G13" s="19" t="s">
        <v>989</v>
      </c>
      <c r="H13" s="20" t="s">
        <v>990</v>
      </c>
      <c r="I13" s="18" t="s">
        <v>992</v>
      </c>
      <c r="J13" s="19" t="s">
        <v>993</v>
      </c>
      <c r="K13" s="20" t="s">
        <v>994</v>
      </c>
      <c r="L13" s="18" t="s">
        <v>996</v>
      </c>
      <c r="M13" s="19" t="s">
        <v>335</v>
      </c>
      <c r="N13" s="20" t="s">
        <v>194</v>
      </c>
      <c r="O13" s="18" t="s">
        <v>998</v>
      </c>
      <c r="P13" s="19" t="s">
        <v>999</v>
      </c>
      <c r="Q13" s="20" t="s">
        <v>334</v>
      </c>
      <c r="R13" s="18" t="s">
        <v>84</v>
      </c>
      <c r="S13" s="19" t="s">
        <v>85</v>
      </c>
      <c r="T13" s="20" t="s">
        <v>205</v>
      </c>
      <c r="U13" s="18" t="s">
        <v>339</v>
      </c>
      <c r="V13" s="19" t="s">
        <v>340</v>
      </c>
      <c r="W13" s="20" t="s">
        <v>70</v>
      </c>
      <c r="X13" s="18" t="s">
        <v>342</v>
      </c>
      <c r="Y13" s="19" t="s">
        <v>343</v>
      </c>
      <c r="Z13" s="20" t="s">
        <v>344</v>
      </c>
      <c r="AA13" s="18" t="s">
        <v>1005</v>
      </c>
      <c r="AB13" s="19" t="s">
        <v>1006</v>
      </c>
      <c r="AC13" s="20" t="s">
        <v>1007</v>
      </c>
      <c r="AD13" s="18" t="s">
        <v>84</v>
      </c>
      <c r="AE13" s="19" t="s">
        <v>348</v>
      </c>
      <c r="AF13" s="20" t="s">
        <v>86</v>
      </c>
      <c r="AG13" s="18" t="s">
        <v>1010</v>
      </c>
      <c r="AH13" s="19" t="s">
        <v>1011</v>
      </c>
      <c r="AI13" s="20" t="s">
        <v>1012</v>
      </c>
      <c r="AJ13" s="18" t="s">
        <v>1014</v>
      </c>
      <c r="AK13" s="19" t="s">
        <v>1015</v>
      </c>
      <c r="AL13" s="20" t="s">
        <v>1016</v>
      </c>
      <c r="AM13" s="18" t="s">
        <v>1018</v>
      </c>
      <c r="AN13" s="19" t="s">
        <v>1019</v>
      </c>
      <c r="AO13" s="20" t="s">
        <v>1020</v>
      </c>
      <c r="AP13" s="18" t="s">
        <v>216</v>
      </c>
      <c r="AQ13" s="19" t="s">
        <v>217</v>
      </c>
      <c r="AR13" s="20" t="s">
        <v>205</v>
      </c>
      <c r="AS13" s="18" t="s">
        <v>1023</v>
      </c>
      <c r="AT13" s="19" t="s">
        <v>350</v>
      </c>
      <c r="AU13" s="20" t="s">
        <v>1024</v>
      </c>
      <c r="AV13" s="18" t="s">
        <v>84</v>
      </c>
      <c r="AW13" s="19" t="s">
        <v>85</v>
      </c>
      <c r="AX13" s="20" t="s">
        <v>205</v>
      </c>
      <c r="AY13" s="18" t="s">
        <v>73</v>
      </c>
      <c r="AZ13" s="19" t="s">
        <v>277</v>
      </c>
      <c r="BA13" s="20" t="s">
        <v>75</v>
      </c>
      <c r="BB13" s="18" t="s">
        <v>351</v>
      </c>
      <c r="BC13" s="19" t="s">
        <v>352</v>
      </c>
      <c r="BD13" s="20" t="s">
        <v>353</v>
      </c>
      <c r="BE13" s="18" t="s">
        <v>345</v>
      </c>
      <c r="BF13" s="19" t="s">
        <v>346</v>
      </c>
      <c r="BG13" s="20" t="s">
        <v>347</v>
      </c>
      <c r="BH13" s="30" t="s">
        <v>381</v>
      </c>
      <c r="BI13" s="19" t="s">
        <v>217</v>
      </c>
      <c r="BJ13" s="20" t="s">
        <v>356</v>
      </c>
      <c r="BK13" s="18" t="s">
        <v>358</v>
      </c>
      <c r="BL13" s="19" t="s">
        <v>257</v>
      </c>
      <c r="BM13" s="20" t="s">
        <v>256</v>
      </c>
      <c r="BN13" s="18" t="s">
        <v>1031</v>
      </c>
      <c r="BO13" s="19" t="s">
        <v>1032</v>
      </c>
      <c r="BP13" s="20" t="s">
        <v>1033</v>
      </c>
      <c r="BQ13" s="18" t="s">
        <v>360</v>
      </c>
      <c r="BR13" s="19" t="s">
        <v>361</v>
      </c>
      <c r="BS13" s="20" t="s">
        <v>222</v>
      </c>
      <c r="BT13" s="18" t="s">
        <v>362</v>
      </c>
      <c r="BU13" s="19" t="s">
        <v>363</v>
      </c>
      <c r="BV13" s="20" t="s">
        <v>364</v>
      </c>
      <c r="BW13" s="18" t="s">
        <v>365</v>
      </c>
      <c r="BX13" s="19" t="s">
        <v>366</v>
      </c>
      <c r="BY13" s="20" t="s">
        <v>367</v>
      </c>
      <c r="BZ13" s="18" t="s">
        <v>97</v>
      </c>
      <c r="CA13" s="19" t="s">
        <v>98</v>
      </c>
      <c r="CB13" s="20" t="s">
        <v>368</v>
      </c>
      <c r="CC13" s="18" t="s">
        <v>370</v>
      </c>
      <c r="CD13" s="19" t="s">
        <v>273</v>
      </c>
      <c r="CE13" s="20" t="s">
        <v>371</v>
      </c>
      <c r="CF13" s="33" t="s">
        <v>373</v>
      </c>
      <c r="CG13" s="34" t="s">
        <v>374</v>
      </c>
      <c r="CH13" s="35" t="s">
        <v>375</v>
      </c>
      <c r="CI13" s="18" t="s">
        <v>377</v>
      </c>
      <c r="CJ13" s="19" t="s">
        <v>378</v>
      </c>
      <c r="CK13" s="20" t="s">
        <v>379</v>
      </c>
      <c r="CL13" s="18" t="s">
        <v>380</v>
      </c>
      <c r="CM13" s="19" t="s">
        <v>1038</v>
      </c>
      <c r="CN13" s="20" t="s">
        <v>1039</v>
      </c>
      <c r="CO13" s="18" t="s">
        <v>383</v>
      </c>
      <c r="CP13" s="19" t="s">
        <v>210</v>
      </c>
      <c r="CQ13" s="20" t="s">
        <v>99</v>
      </c>
      <c r="CR13" s="37" t="s">
        <v>386</v>
      </c>
      <c r="CS13" s="38" t="s">
        <v>122</v>
      </c>
      <c r="CT13" s="38" t="s">
        <v>387</v>
      </c>
      <c r="CU13" s="18" t="s">
        <v>389</v>
      </c>
      <c r="CV13" s="19" t="s">
        <v>1040</v>
      </c>
      <c r="CW13" s="20" t="s">
        <v>1041</v>
      </c>
      <c r="CX13" s="18" t="s">
        <v>391</v>
      </c>
      <c r="CY13" s="19" t="s">
        <v>392</v>
      </c>
      <c r="CZ13" s="20" t="s">
        <v>393</v>
      </c>
      <c r="DA13" s="18" t="s">
        <v>395</v>
      </c>
      <c r="DB13" s="19" t="s">
        <v>396</v>
      </c>
      <c r="DC13" s="20" t="s">
        <v>397</v>
      </c>
      <c r="DD13" s="36" t="s">
        <v>377</v>
      </c>
      <c r="DE13" s="34" t="s">
        <v>399</v>
      </c>
      <c r="DF13" s="35" t="s">
        <v>384</v>
      </c>
      <c r="DG13" s="36" t="s">
        <v>401</v>
      </c>
      <c r="DH13" s="34" t="s">
        <v>402</v>
      </c>
      <c r="DI13" s="35" t="s">
        <v>403</v>
      </c>
      <c r="DJ13" s="36" t="s">
        <v>405</v>
      </c>
      <c r="DK13" s="34" t="s">
        <v>406</v>
      </c>
      <c r="DL13" s="35" t="s">
        <v>407</v>
      </c>
      <c r="DM13" s="36" t="s">
        <v>409</v>
      </c>
      <c r="DN13" s="34" t="s">
        <v>410</v>
      </c>
      <c r="DO13" s="35" t="s">
        <v>411</v>
      </c>
      <c r="DP13" s="36" t="s">
        <v>431</v>
      </c>
      <c r="DQ13" s="34" t="s">
        <v>413</v>
      </c>
      <c r="DR13" s="35" t="s">
        <v>414</v>
      </c>
      <c r="DS13" s="36" t="s">
        <v>416</v>
      </c>
      <c r="DT13" s="34" t="s">
        <v>417</v>
      </c>
      <c r="DU13" s="35" t="s">
        <v>238</v>
      </c>
      <c r="DV13" s="36" t="s">
        <v>419</v>
      </c>
      <c r="DW13" s="34" t="s">
        <v>420</v>
      </c>
      <c r="DX13" s="35" t="s">
        <v>421</v>
      </c>
      <c r="DY13" s="36" t="s">
        <v>337</v>
      </c>
      <c r="DZ13" s="34" t="s">
        <v>423</v>
      </c>
      <c r="EA13" s="35" t="s">
        <v>1043</v>
      </c>
      <c r="EB13" s="36" t="s">
        <v>425</v>
      </c>
      <c r="EC13" s="34" t="s">
        <v>1044</v>
      </c>
      <c r="ED13" s="35" t="s">
        <v>1045</v>
      </c>
      <c r="EE13" s="36" t="s">
        <v>1047</v>
      </c>
      <c r="EF13" s="34" t="s">
        <v>1048</v>
      </c>
      <c r="EG13" s="35" t="s">
        <v>1049</v>
      </c>
      <c r="EH13" s="36" t="s">
        <v>73</v>
      </c>
      <c r="EI13" s="34" t="s">
        <v>1050</v>
      </c>
      <c r="EJ13" s="35" t="s">
        <v>75</v>
      </c>
      <c r="EK13" s="36" t="s">
        <v>1051</v>
      </c>
      <c r="EL13" s="34" t="s">
        <v>1052</v>
      </c>
      <c r="EM13" s="35" t="s">
        <v>1053</v>
      </c>
      <c r="EN13" s="36" t="s">
        <v>1054</v>
      </c>
      <c r="EO13" s="34" t="s">
        <v>1056</v>
      </c>
      <c r="EP13" s="35" t="s">
        <v>429</v>
      </c>
      <c r="EQ13" s="36" t="s">
        <v>148</v>
      </c>
      <c r="ER13" s="34" t="s">
        <v>208</v>
      </c>
      <c r="ES13" s="35" t="s">
        <v>209</v>
      </c>
      <c r="ET13" s="36" t="s">
        <v>1060</v>
      </c>
      <c r="EU13" s="34" t="s">
        <v>1058</v>
      </c>
      <c r="EV13" s="35" t="s">
        <v>1059</v>
      </c>
      <c r="EW13" s="36" t="s">
        <v>434</v>
      </c>
      <c r="EX13" s="34" t="s">
        <v>433</v>
      </c>
      <c r="EY13" s="35" t="s">
        <v>207</v>
      </c>
      <c r="EZ13" s="36" t="s">
        <v>1062</v>
      </c>
      <c r="FA13" s="34" t="s">
        <v>1063</v>
      </c>
      <c r="FB13" s="35" t="s">
        <v>1064</v>
      </c>
      <c r="FC13" s="36" t="s">
        <v>336</v>
      </c>
      <c r="FD13" s="34" t="s">
        <v>1066</v>
      </c>
      <c r="FE13" s="35" t="s">
        <v>274</v>
      </c>
      <c r="FF13" s="36" t="s">
        <v>1068</v>
      </c>
      <c r="FG13" s="34" t="s">
        <v>1069</v>
      </c>
      <c r="FH13" s="35" t="s">
        <v>1070</v>
      </c>
      <c r="FI13" s="36" t="s">
        <v>1072</v>
      </c>
      <c r="FJ13" s="34" t="s">
        <v>1073</v>
      </c>
      <c r="FK13" s="35" t="s">
        <v>1074</v>
      </c>
    </row>
    <row r="14" spans="1:167" ht="15.75">
      <c r="A14" s="2">
        <v>1</v>
      </c>
      <c r="B14" s="1" t="s">
        <v>1393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21">
        <v>1</v>
      </c>
      <c r="V14" s="21"/>
      <c r="W14" s="13"/>
      <c r="X14" s="13">
        <v>1</v>
      </c>
      <c r="Y14" s="13"/>
      <c r="Z14" s="13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21">
        <v>1</v>
      </c>
      <c r="AT14" s="21"/>
      <c r="AU14" s="21"/>
      <c r="AV14" s="21"/>
      <c r="AW14" s="21">
        <v>1</v>
      </c>
      <c r="AX14" s="21"/>
      <c r="AY14" s="21">
        <v>1</v>
      </c>
      <c r="AZ14" s="21"/>
      <c r="BA14" s="21"/>
      <c r="BB14" s="21">
        <v>1</v>
      </c>
      <c r="BC14" s="21"/>
      <c r="BD14" s="21"/>
      <c r="BE14" s="21"/>
      <c r="BF14" s="21">
        <v>1</v>
      </c>
      <c r="BG14" s="21"/>
      <c r="BH14" s="21"/>
      <c r="BI14" s="21">
        <v>1</v>
      </c>
      <c r="BJ14" s="21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21">
        <v>1</v>
      </c>
      <c r="BU14" s="21"/>
      <c r="BV14" s="21"/>
      <c r="BW14" s="21">
        <v>1</v>
      </c>
      <c r="BX14" s="21"/>
      <c r="BY14" s="21"/>
      <c r="BZ14" s="21">
        <v>1</v>
      </c>
      <c r="CA14" s="21"/>
      <c r="CB14" s="21"/>
      <c r="CC14" s="21"/>
      <c r="CD14" s="21">
        <v>1</v>
      </c>
      <c r="CE14" s="21"/>
      <c r="CF14" s="21">
        <v>1</v>
      </c>
      <c r="CG14" s="21"/>
      <c r="CH14" s="21"/>
      <c r="CI14" s="21">
        <v>1</v>
      </c>
      <c r="CJ14" s="21"/>
      <c r="CK14" s="21"/>
      <c r="CL14" s="21"/>
      <c r="CM14" s="21"/>
      <c r="CN14" s="21"/>
      <c r="CO14" s="21">
        <v>1</v>
      </c>
      <c r="CP14" s="21"/>
      <c r="CQ14" s="21"/>
      <c r="CR14" s="21">
        <v>1</v>
      </c>
      <c r="CS14" s="21"/>
      <c r="CT14" s="21"/>
      <c r="CU14" s="21"/>
      <c r="CV14" s="21">
        <v>1</v>
      </c>
      <c r="CW14" s="21"/>
      <c r="CX14" s="21">
        <v>1</v>
      </c>
      <c r="CY14" s="21"/>
      <c r="CZ14" s="21"/>
      <c r="DA14" s="21">
        <v>1</v>
      </c>
      <c r="DB14" s="21"/>
      <c r="DC14" s="21"/>
      <c r="DD14" s="21">
        <v>1</v>
      </c>
      <c r="DE14" s="21"/>
      <c r="DF14" s="21"/>
      <c r="DG14" s="21">
        <v>1</v>
      </c>
      <c r="DH14" s="21"/>
      <c r="DI14" s="21"/>
      <c r="DJ14" s="21">
        <v>1</v>
      </c>
      <c r="DK14" s="21"/>
      <c r="DL14" s="21"/>
      <c r="DM14" s="21">
        <v>1</v>
      </c>
      <c r="DN14" s="21"/>
      <c r="DO14" s="21"/>
      <c r="DP14" s="21">
        <v>1</v>
      </c>
      <c r="DQ14" s="21"/>
      <c r="DR14" s="21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75">
      <c r="A15" s="2">
        <v>2</v>
      </c>
      <c r="B15" s="1" t="s">
        <v>1394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>
      <c r="A16" s="107" t="s">
        <v>278</v>
      </c>
      <c r="B16" s="108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1</v>
      </c>
      <c r="P16" s="3">
        <f t="shared" si="0"/>
        <v>1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1</v>
      </c>
      <c r="AB16" s="3">
        <f t="shared" si="0"/>
        <v>1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2</v>
      </c>
      <c r="AQ16" s="3">
        <f t="shared" si="1"/>
        <v>0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1</v>
      </c>
      <c r="AW16" s="3">
        <f t="shared" si="1"/>
        <v>1</v>
      </c>
      <c r="AX16" s="3">
        <f t="shared" si="1"/>
        <v>0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1</v>
      </c>
      <c r="BF16" s="3">
        <f t="shared" si="1"/>
        <v>1</v>
      </c>
      <c r="BG16" s="3">
        <f t="shared" si="1"/>
        <v>0</v>
      </c>
      <c r="BH16" s="3">
        <f t="shared" si="1"/>
        <v>1</v>
      </c>
      <c r="BI16" s="3">
        <f t="shared" si="1"/>
        <v>1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2</v>
      </c>
      <c r="BU16" s="3">
        <f t="shared" si="2"/>
        <v>0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1</v>
      </c>
      <c r="CD16" s="3">
        <f t="shared" si="2"/>
        <v>1</v>
      </c>
      <c r="CE16" s="3">
        <f t="shared" si="2"/>
        <v>0</v>
      </c>
      <c r="CF16" s="3">
        <f t="shared" si="2"/>
        <v>2</v>
      </c>
      <c r="CG16" s="3">
        <f t="shared" si="2"/>
        <v>0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1</v>
      </c>
      <c r="CM16" s="3">
        <f t="shared" si="2"/>
        <v>0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1</v>
      </c>
      <c r="CV16" s="3">
        <f t="shared" si="3"/>
        <v>1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2</v>
      </c>
      <c r="DQ16" s="3">
        <f t="shared" si="3"/>
        <v>0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2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2</v>
      </c>
      <c r="EI16" s="3">
        <f t="shared" si="4"/>
        <v>0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2</v>
      </c>
      <c r="ER16" s="3">
        <f t="shared" si="4"/>
        <v>0</v>
      </c>
      <c r="ES16" s="3">
        <f t="shared" si="4"/>
        <v>0</v>
      </c>
      <c r="ET16" s="3">
        <f t="shared" si="4"/>
        <v>2</v>
      </c>
      <c r="EU16" s="3">
        <f t="shared" si="4"/>
        <v>0</v>
      </c>
      <c r="EV16" s="3">
        <f t="shared" si="4"/>
        <v>0</v>
      </c>
      <c r="EW16" s="3">
        <f t="shared" si="4"/>
        <v>2</v>
      </c>
      <c r="EX16" s="3">
        <f t="shared" si="4"/>
        <v>0</v>
      </c>
      <c r="EY16" s="3">
        <f t="shared" si="4"/>
        <v>0</v>
      </c>
      <c r="EZ16" s="3">
        <f t="shared" si="4"/>
        <v>2</v>
      </c>
      <c r="FA16" s="3">
        <f t="shared" si="4"/>
        <v>0</v>
      </c>
      <c r="FB16" s="3">
        <f t="shared" si="4"/>
        <v>0</v>
      </c>
      <c r="FC16" s="3">
        <f t="shared" si="4"/>
        <v>2</v>
      </c>
      <c r="FD16" s="3">
        <f t="shared" si="4"/>
        <v>0</v>
      </c>
      <c r="FE16" s="3">
        <f t="shared" si="4"/>
        <v>0</v>
      </c>
      <c r="FF16" s="3">
        <f t="shared" si="4"/>
        <v>2</v>
      </c>
      <c r="FG16" s="3">
        <f t="shared" ref="FG16:FK16" si="5">SUM(FG14:FG15)</f>
        <v>0</v>
      </c>
      <c r="FH16" s="3">
        <f t="shared" si="5"/>
        <v>0</v>
      </c>
      <c r="FI16" s="3">
        <f t="shared" si="5"/>
        <v>2</v>
      </c>
      <c r="FJ16" s="3">
        <f t="shared" si="5"/>
        <v>0</v>
      </c>
      <c r="FK16" s="3">
        <f t="shared" si="5"/>
        <v>0</v>
      </c>
    </row>
    <row r="17" spans="1:167" ht="39" customHeight="1">
      <c r="A17" s="109" t="s">
        <v>861</v>
      </c>
      <c r="B17" s="110"/>
      <c r="C17" s="10">
        <f>C16/2%</f>
        <v>100</v>
      </c>
      <c r="D17" s="10">
        <f t="shared" ref="D17:T17" si="6">D16/25%</f>
        <v>0</v>
      </c>
      <c r="E17" s="10">
        <f t="shared" si="6"/>
        <v>0</v>
      </c>
      <c r="F17" s="10">
        <f>F16/2%</f>
        <v>100</v>
      </c>
      <c r="G17" s="10">
        <f t="shared" si="6"/>
        <v>0</v>
      </c>
      <c r="H17" s="10">
        <f t="shared" si="6"/>
        <v>0</v>
      </c>
      <c r="I17" s="10">
        <f>I16/2%</f>
        <v>100</v>
      </c>
      <c r="J17" s="10">
        <f t="shared" si="6"/>
        <v>0</v>
      </c>
      <c r="K17" s="10">
        <f t="shared" si="6"/>
        <v>0</v>
      </c>
      <c r="L17" s="10">
        <f>L16/2%</f>
        <v>100</v>
      </c>
      <c r="M17" s="10">
        <f t="shared" si="6"/>
        <v>0</v>
      </c>
      <c r="N17" s="10">
        <f t="shared" si="6"/>
        <v>0</v>
      </c>
      <c r="O17" s="10">
        <f>O16/2%</f>
        <v>50</v>
      </c>
      <c r="P17" s="10">
        <f>P16/2%</f>
        <v>50</v>
      </c>
      <c r="Q17" s="10">
        <f t="shared" si="6"/>
        <v>0</v>
      </c>
      <c r="R17" s="10">
        <f>R16/2%</f>
        <v>100</v>
      </c>
      <c r="S17" s="10">
        <f t="shared" si="6"/>
        <v>0</v>
      </c>
      <c r="T17" s="10">
        <f t="shared" si="6"/>
        <v>0</v>
      </c>
      <c r="U17" s="10">
        <v>100</v>
      </c>
      <c r="V17" s="10">
        <f>V16/2%</f>
        <v>0</v>
      </c>
      <c r="W17" s="10">
        <f t="shared" ref="W17:BD17" si="7">W16/25%</f>
        <v>0</v>
      </c>
      <c r="X17" s="10">
        <f>X16/2%</f>
        <v>100</v>
      </c>
      <c r="Y17" s="10">
        <f t="shared" si="7"/>
        <v>0</v>
      </c>
      <c r="Z17" s="10">
        <f t="shared" si="7"/>
        <v>0</v>
      </c>
      <c r="AA17" s="10">
        <f>AA16/2%</f>
        <v>50</v>
      </c>
      <c r="AB17" s="10">
        <f>AB16/2%</f>
        <v>50</v>
      </c>
      <c r="AC17" s="10">
        <f t="shared" si="7"/>
        <v>0</v>
      </c>
      <c r="AD17" s="10">
        <f>AD16/2%</f>
        <v>100</v>
      </c>
      <c r="AE17" s="10">
        <f t="shared" si="7"/>
        <v>0</v>
      </c>
      <c r="AF17" s="10">
        <f t="shared" si="7"/>
        <v>0</v>
      </c>
      <c r="AG17" s="10">
        <f>AG16/2%</f>
        <v>100</v>
      </c>
      <c r="AH17" s="10">
        <f t="shared" si="7"/>
        <v>0</v>
      </c>
      <c r="AI17" s="10">
        <f t="shared" si="7"/>
        <v>0</v>
      </c>
      <c r="AJ17" s="10">
        <f>AJ16/2%</f>
        <v>100</v>
      </c>
      <c r="AK17" s="10">
        <f t="shared" si="7"/>
        <v>0</v>
      </c>
      <c r="AL17" s="10">
        <f t="shared" si="7"/>
        <v>0</v>
      </c>
      <c r="AM17" s="10">
        <f>AM16/2%</f>
        <v>100</v>
      </c>
      <c r="AN17" s="10">
        <f t="shared" si="7"/>
        <v>0</v>
      </c>
      <c r="AO17" s="10">
        <f t="shared" si="7"/>
        <v>0</v>
      </c>
      <c r="AP17" s="10">
        <f>AP16/2%</f>
        <v>100</v>
      </c>
      <c r="AQ17" s="10">
        <f t="shared" si="7"/>
        <v>0</v>
      </c>
      <c r="AR17" s="10">
        <f t="shared" si="7"/>
        <v>0</v>
      </c>
      <c r="AS17" s="10">
        <f>AS16/2%</f>
        <v>100</v>
      </c>
      <c r="AT17" s="10">
        <f t="shared" si="7"/>
        <v>0</v>
      </c>
      <c r="AU17" s="10">
        <f t="shared" si="7"/>
        <v>0</v>
      </c>
      <c r="AV17" s="10">
        <f>AV16/2%</f>
        <v>50</v>
      </c>
      <c r="AW17" s="10">
        <f>AW16/2%</f>
        <v>50</v>
      </c>
      <c r="AX17" s="10">
        <f t="shared" si="7"/>
        <v>0</v>
      </c>
      <c r="AY17" s="10">
        <f>AY16/2%</f>
        <v>100</v>
      </c>
      <c r="AZ17" s="10">
        <f t="shared" si="7"/>
        <v>0</v>
      </c>
      <c r="BA17" s="10">
        <f t="shared" si="7"/>
        <v>0</v>
      </c>
      <c r="BB17" s="10">
        <f>BB16/2%</f>
        <v>100</v>
      </c>
      <c r="BC17" s="10">
        <f t="shared" si="7"/>
        <v>0</v>
      </c>
      <c r="BD17" s="10">
        <f t="shared" si="7"/>
        <v>0</v>
      </c>
      <c r="BE17" s="10">
        <f>BE16/2%</f>
        <v>50</v>
      </c>
      <c r="BF17" s="10">
        <f>BF16/2%</f>
        <v>50</v>
      </c>
      <c r="BG17" s="10">
        <f t="shared" ref="BG17:CH17" si="8">BG16/25%</f>
        <v>0</v>
      </c>
      <c r="BH17" s="10">
        <f>BH16/2%</f>
        <v>50</v>
      </c>
      <c r="BI17" s="10">
        <f>BI16/2%</f>
        <v>50</v>
      </c>
      <c r="BJ17" s="10">
        <f t="shared" si="8"/>
        <v>0</v>
      </c>
      <c r="BK17" s="10">
        <f>BK16/2%</f>
        <v>100</v>
      </c>
      <c r="BL17" s="10">
        <f t="shared" si="8"/>
        <v>0</v>
      </c>
      <c r="BM17" s="10">
        <f t="shared" si="8"/>
        <v>0</v>
      </c>
      <c r="BN17" s="10">
        <f>BN16/2%</f>
        <v>100</v>
      </c>
      <c r="BO17" s="10">
        <f t="shared" si="8"/>
        <v>0</v>
      </c>
      <c r="BP17" s="10">
        <f t="shared" si="8"/>
        <v>0</v>
      </c>
      <c r="BQ17" s="10">
        <f>BQ16/2%</f>
        <v>100</v>
      </c>
      <c r="BR17" s="10">
        <f t="shared" si="8"/>
        <v>0</v>
      </c>
      <c r="BS17" s="10">
        <f t="shared" si="8"/>
        <v>0</v>
      </c>
      <c r="BT17" s="10">
        <f>BT16/2%</f>
        <v>100</v>
      </c>
      <c r="BU17" s="10">
        <f t="shared" si="8"/>
        <v>0</v>
      </c>
      <c r="BV17" s="10">
        <f t="shared" si="8"/>
        <v>0</v>
      </c>
      <c r="BW17" s="10">
        <v>100</v>
      </c>
      <c r="BX17" s="10">
        <f t="shared" si="8"/>
        <v>0</v>
      </c>
      <c r="BY17" s="10">
        <f t="shared" si="8"/>
        <v>0</v>
      </c>
      <c r="BZ17" s="10">
        <v>100</v>
      </c>
      <c r="CA17" s="10">
        <f t="shared" si="8"/>
        <v>0</v>
      </c>
      <c r="CB17" s="10">
        <f t="shared" si="8"/>
        <v>0</v>
      </c>
      <c r="CC17" s="10">
        <v>50</v>
      </c>
      <c r="CD17" s="10">
        <v>50</v>
      </c>
      <c r="CE17" s="10">
        <f t="shared" si="8"/>
        <v>0</v>
      </c>
      <c r="CF17" s="10">
        <v>100</v>
      </c>
      <c r="CG17" s="10">
        <f t="shared" si="8"/>
        <v>0</v>
      </c>
      <c r="CH17" s="10">
        <f t="shared" si="8"/>
        <v>0</v>
      </c>
      <c r="CI17" s="10">
        <f>CI16/2%</f>
        <v>100</v>
      </c>
      <c r="CJ17" s="10">
        <f t="shared" ref="CJ17:DR17" si="9">CJ16/25%</f>
        <v>0</v>
      </c>
      <c r="CK17" s="10">
        <f t="shared" si="9"/>
        <v>0</v>
      </c>
      <c r="CL17" s="10">
        <f>CL16/2%</f>
        <v>50</v>
      </c>
      <c r="CM17" s="10">
        <f>CM16/2%</f>
        <v>0</v>
      </c>
      <c r="CN17" s="10">
        <f t="shared" si="9"/>
        <v>0</v>
      </c>
      <c r="CO17" s="10">
        <f>CO16/2%</f>
        <v>100</v>
      </c>
      <c r="CP17" s="10">
        <f t="shared" si="9"/>
        <v>0</v>
      </c>
      <c r="CQ17" s="10">
        <f t="shared" si="9"/>
        <v>0</v>
      </c>
      <c r="CR17" s="10">
        <f>CR16/2%</f>
        <v>100</v>
      </c>
      <c r="CS17" s="10">
        <f t="shared" si="9"/>
        <v>0</v>
      </c>
      <c r="CT17" s="10">
        <f t="shared" si="9"/>
        <v>0</v>
      </c>
      <c r="CU17" s="10">
        <f>CU16/2%</f>
        <v>50</v>
      </c>
      <c r="CV17" s="10">
        <f>CV16/2%</f>
        <v>50</v>
      </c>
      <c r="CW17" s="10">
        <f t="shared" si="9"/>
        <v>0</v>
      </c>
      <c r="CX17" s="10">
        <f>CX16/2%</f>
        <v>100</v>
      </c>
      <c r="CY17" s="10">
        <f t="shared" si="9"/>
        <v>0</v>
      </c>
      <c r="CZ17" s="10">
        <f t="shared" si="9"/>
        <v>0</v>
      </c>
      <c r="DA17" s="10">
        <f>DA16/2%</f>
        <v>100</v>
      </c>
      <c r="DB17" s="10">
        <f t="shared" si="9"/>
        <v>0</v>
      </c>
      <c r="DC17" s="10">
        <f t="shared" si="9"/>
        <v>0</v>
      </c>
      <c r="DD17" s="10">
        <f>DD16/2%</f>
        <v>100</v>
      </c>
      <c r="DE17" s="10">
        <f t="shared" si="9"/>
        <v>0</v>
      </c>
      <c r="DF17" s="10">
        <f t="shared" si="9"/>
        <v>0</v>
      </c>
      <c r="DG17" s="10">
        <f>DG16/2%</f>
        <v>100</v>
      </c>
      <c r="DH17" s="10">
        <f t="shared" si="9"/>
        <v>0</v>
      </c>
      <c r="DI17" s="10">
        <f t="shared" si="9"/>
        <v>0</v>
      </c>
      <c r="DJ17" s="10">
        <f>DJ16/2%</f>
        <v>100</v>
      </c>
      <c r="DK17" s="10">
        <f t="shared" si="9"/>
        <v>0</v>
      </c>
      <c r="DL17" s="10">
        <f t="shared" si="9"/>
        <v>0</v>
      </c>
      <c r="DM17" s="10">
        <f>DM16/2%</f>
        <v>100</v>
      </c>
      <c r="DN17" s="10">
        <f t="shared" si="9"/>
        <v>0</v>
      </c>
      <c r="DO17" s="10">
        <f t="shared" si="9"/>
        <v>0</v>
      </c>
      <c r="DP17" s="10">
        <v>100</v>
      </c>
      <c r="DQ17" s="10">
        <f t="shared" si="9"/>
        <v>0</v>
      </c>
      <c r="DR17" s="10">
        <f t="shared" si="9"/>
        <v>0</v>
      </c>
      <c r="DS17" s="10">
        <v>100</v>
      </c>
      <c r="DT17" s="10">
        <f>DT16/2%</f>
        <v>0</v>
      </c>
      <c r="DU17" s="10">
        <f t="shared" ref="DU17:EY17" si="10">DU16/25%</f>
        <v>0</v>
      </c>
      <c r="DV17" s="10">
        <f>DV16/2%</f>
        <v>100</v>
      </c>
      <c r="DW17" s="10">
        <f t="shared" si="10"/>
        <v>0</v>
      </c>
      <c r="DX17" s="10">
        <f t="shared" si="10"/>
        <v>0</v>
      </c>
      <c r="DY17" s="10">
        <f>DY16/2%</f>
        <v>100</v>
      </c>
      <c r="DZ17" s="10">
        <f t="shared" si="10"/>
        <v>0</v>
      </c>
      <c r="EA17" s="10">
        <f t="shared" si="10"/>
        <v>0</v>
      </c>
      <c r="EB17" s="10">
        <f>EB16/2%</f>
        <v>100</v>
      </c>
      <c r="EC17" s="10">
        <f t="shared" si="10"/>
        <v>0</v>
      </c>
      <c r="ED17" s="10">
        <f t="shared" si="10"/>
        <v>0</v>
      </c>
      <c r="EE17" s="10">
        <f>EE16/2%</f>
        <v>100</v>
      </c>
      <c r="EF17" s="10">
        <f t="shared" si="10"/>
        <v>0</v>
      </c>
      <c r="EG17" s="10">
        <f t="shared" si="10"/>
        <v>0</v>
      </c>
      <c r="EH17" s="10">
        <f>EH16/2%</f>
        <v>100</v>
      </c>
      <c r="EI17" s="10">
        <f t="shared" si="10"/>
        <v>0</v>
      </c>
      <c r="EJ17" s="10">
        <f t="shared" si="10"/>
        <v>0</v>
      </c>
      <c r="EK17" s="10">
        <f>EK16/2%</f>
        <v>100</v>
      </c>
      <c r="EL17" s="10">
        <f t="shared" si="10"/>
        <v>0</v>
      </c>
      <c r="EM17" s="10">
        <f t="shared" si="10"/>
        <v>0</v>
      </c>
      <c r="EN17" s="10">
        <f>EN16/2%</f>
        <v>100</v>
      </c>
      <c r="EO17" s="10">
        <f t="shared" si="10"/>
        <v>0</v>
      </c>
      <c r="EP17" s="10">
        <f t="shared" si="10"/>
        <v>0</v>
      </c>
      <c r="EQ17" s="10">
        <v>100</v>
      </c>
      <c r="ER17" s="10">
        <f t="shared" si="10"/>
        <v>0</v>
      </c>
      <c r="ES17" s="10">
        <f t="shared" si="10"/>
        <v>0</v>
      </c>
      <c r="ET17" s="10">
        <f>ET16/2%</f>
        <v>100</v>
      </c>
      <c r="EU17" s="10">
        <f t="shared" si="10"/>
        <v>0</v>
      </c>
      <c r="EV17" s="10">
        <f t="shared" si="10"/>
        <v>0</v>
      </c>
      <c r="EW17" s="10">
        <f>EW16/2%</f>
        <v>100</v>
      </c>
      <c r="EX17" s="10">
        <f t="shared" si="10"/>
        <v>0</v>
      </c>
      <c r="EY17" s="10">
        <f t="shared" si="10"/>
        <v>0</v>
      </c>
      <c r="EZ17" s="10">
        <v>100</v>
      </c>
      <c r="FA17" s="10">
        <f t="shared" ref="FA17:FK17" si="11">FA16/25%</f>
        <v>0</v>
      </c>
      <c r="FB17" s="10">
        <f t="shared" si="11"/>
        <v>0</v>
      </c>
      <c r="FC17" s="10">
        <f>FC16/2%</f>
        <v>100</v>
      </c>
      <c r="FD17" s="10">
        <f t="shared" si="11"/>
        <v>0</v>
      </c>
      <c r="FE17" s="10">
        <f t="shared" si="11"/>
        <v>0</v>
      </c>
      <c r="FF17" s="10">
        <v>100</v>
      </c>
      <c r="FG17" s="10">
        <f t="shared" si="11"/>
        <v>0</v>
      </c>
      <c r="FH17" s="10">
        <f t="shared" si="11"/>
        <v>0</v>
      </c>
      <c r="FI17" s="10">
        <f>FI16/2%</f>
        <v>100</v>
      </c>
      <c r="FJ17" s="10">
        <f t="shared" si="11"/>
        <v>0</v>
      </c>
      <c r="FK17" s="10">
        <f t="shared" si="11"/>
        <v>0</v>
      </c>
    </row>
    <row r="19" spans="1:167">
      <c r="B19" t="s">
        <v>836</v>
      </c>
    </row>
    <row r="20" spans="1:167">
      <c r="B20" t="s">
        <v>837</v>
      </c>
      <c r="C20" t="s">
        <v>850</v>
      </c>
      <c r="F20">
        <v>90</v>
      </c>
      <c r="G20" s="42">
        <f>F20/100*2</f>
        <v>1.8</v>
      </c>
    </row>
    <row r="21" spans="1:167">
      <c r="B21" t="s">
        <v>838</v>
      </c>
      <c r="C21" t="s">
        <v>850</v>
      </c>
      <c r="F21" s="42">
        <f>(D17+G17+J17+M17+P17+F22)/5</f>
        <v>14</v>
      </c>
      <c r="G21" s="42">
        <f t="shared" ref="G21:G22" si="12">F21/100*2</f>
        <v>0.28000000000000003</v>
      </c>
    </row>
    <row r="22" spans="1:167">
      <c r="B22" t="s">
        <v>839</v>
      </c>
      <c r="C22" t="s">
        <v>850</v>
      </c>
      <c r="F22">
        <f>(E17+H17+K17+N17+Q17+F23)/5</f>
        <v>20</v>
      </c>
      <c r="G22" s="42">
        <f t="shared" si="12"/>
        <v>0.4</v>
      </c>
    </row>
    <row r="23" spans="1:167">
      <c r="F23" s="69">
        <v>100</v>
      </c>
      <c r="G23" s="67">
        <f>SUM(G20:G22)</f>
        <v>2.48</v>
      </c>
    </row>
    <row r="24" spans="1:167">
      <c r="B24" t="s">
        <v>837</v>
      </c>
      <c r="C24" t="s">
        <v>851</v>
      </c>
      <c r="F24">
        <f>(R17+U17+X17+AA17+AD17+AG17+AJ17+AM17+AP17+AS17+AV17+AY17+BB17+BE17+BH17+F26)/15</f>
        <v>86.666666666666671</v>
      </c>
      <c r="G24" s="42">
        <f>F24/100*2</f>
        <v>1.7333333333333334</v>
      </c>
    </row>
    <row r="25" spans="1:167">
      <c r="B25" t="s">
        <v>838</v>
      </c>
      <c r="C25" t="s">
        <v>851</v>
      </c>
      <c r="F25">
        <f>(S17+V17+Y17+AB17+AE17+AH17+AK17+AN17+AQ17+AT17+AW17+AZ17+BC17+BF17+BI17+F26)/15</f>
        <v>13.333333333333334</v>
      </c>
      <c r="G25" s="42">
        <f t="shared" ref="G25:G26" si="13">F25/100*2</f>
        <v>0.26666666666666666</v>
      </c>
    </row>
    <row r="26" spans="1:167">
      <c r="B26" t="s">
        <v>839</v>
      </c>
      <c r="C26" t="s">
        <v>851</v>
      </c>
      <c r="F26">
        <v>0</v>
      </c>
      <c r="G26" s="42">
        <f t="shared" si="13"/>
        <v>0</v>
      </c>
    </row>
    <row r="27" spans="1:167">
      <c r="F27" s="68">
        <v>100</v>
      </c>
      <c r="G27" s="67">
        <f>SUM(G24:G26)</f>
        <v>2</v>
      </c>
    </row>
    <row r="28" spans="1:167">
      <c r="B28" t="s">
        <v>837</v>
      </c>
      <c r="C28" t="s">
        <v>852</v>
      </c>
      <c r="F28">
        <f>(BK17+BN17+BQ17+BT17+BW17+F29)/5</f>
        <v>100</v>
      </c>
      <c r="G28" s="42">
        <f>F28/100*2</f>
        <v>2</v>
      </c>
    </row>
    <row r="29" spans="1:167">
      <c r="B29" t="s">
        <v>838</v>
      </c>
      <c r="C29" t="s">
        <v>852</v>
      </c>
      <c r="F29">
        <v>0</v>
      </c>
      <c r="G29" s="42">
        <f t="shared" ref="G29:G30" si="14">F29/100*25</f>
        <v>0</v>
      </c>
    </row>
    <row r="30" spans="1:167">
      <c r="B30" t="s">
        <v>839</v>
      </c>
      <c r="C30" t="s">
        <v>852</v>
      </c>
      <c r="F30">
        <v>0</v>
      </c>
      <c r="G30" s="42">
        <f t="shared" si="14"/>
        <v>0</v>
      </c>
    </row>
    <row r="31" spans="1:167">
      <c r="F31" s="68">
        <v>100</v>
      </c>
      <c r="G31" s="67">
        <f>SUM(G28:G30)</f>
        <v>2</v>
      </c>
    </row>
    <row r="32" spans="1:167">
      <c r="B32" t="s">
        <v>837</v>
      </c>
      <c r="C32" t="s">
        <v>853</v>
      </c>
      <c r="F32">
        <f>(BZ17+CC17+CF17+CI17+CL17+CO17+CR17+CU17+CX17+DA17+DD17+DG17+DJ17+DM17+DP17+DS17+DV17+DY17+EB17+EE17+EH17+EK17+EN17+EQ17+ET17+F35)/25</f>
        <v>98</v>
      </c>
      <c r="G32" s="42">
        <f>F32/100*2</f>
        <v>1.96</v>
      </c>
    </row>
    <row r="33" spans="2:7">
      <c r="B33" t="s">
        <v>838</v>
      </c>
      <c r="C33" t="s">
        <v>853</v>
      </c>
      <c r="F33">
        <f>(CA17+CD17+CG17+CJ17+CM17+CP17+CS17+CV17+CY17+DB17+DE17+DH17+DK17+DN17+DQ17+DT17+DW17+DZ17+EC17+EF17+EI17+EL17+EO17+ER17+EU17+F34)/25</f>
        <v>4</v>
      </c>
      <c r="G33" s="42">
        <f>F33/100*2</f>
        <v>0.08</v>
      </c>
    </row>
    <row r="34" spans="2:7">
      <c r="B34" t="s">
        <v>839</v>
      </c>
      <c r="C34" t="s">
        <v>853</v>
      </c>
      <c r="F34">
        <v>0</v>
      </c>
      <c r="G34" s="42">
        <f t="shared" ref="G34" si="15">F34/100*25</f>
        <v>0</v>
      </c>
    </row>
    <row r="35" spans="2:7">
      <c r="F35" s="68">
        <v>100</v>
      </c>
      <c r="G35" s="67">
        <f>SUM(G32:G34)</f>
        <v>2.04</v>
      </c>
    </row>
    <row r="36" spans="2:7">
      <c r="B36" t="s">
        <v>837</v>
      </c>
      <c r="C36" t="s">
        <v>854</v>
      </c>
      <c r="F36">
        <f>(EW17+EZ17+FC17+FF17+FI17+F37)/5</f>
        <v>100</v>
      </c>
      <c r="G36" s="42">
        <f>F36/100*2</f>
        <v>2</v>
      </c>
    </row>
    <row r="37" spans="2:7">
      <c r="B37" t="s">
        <v>838</v>
      </c>
      <c r="C37" t="s">
        <v>854</v>
      </c>
      <c r="F37">
        <v>0</v>
      </c>
      <c r="G37" s="42">
        <f t="shared" ref="G37:G38" si="16">F37/100*25</f>
        <v>0</v>
      </c>
    </row>
    <row r="38" spans="2:7">
      <c r="B38" t="s">
        <v>839</v>
      </c>
      <c r="C38" t="s">
        <v>854</v>
      </c>
      <c r="F38">
        <v>0</v>
      </c>
      <c r="G38" s="42">
        <f t="shared" si="16"/>
        <v>0</v>
      </c>
    </row>
    <row r="39" spans="2:7">
      <c r="F39" s="68">
        <v>100</v>
      </c>
      <c r="G39" s="67">
        <f>SUM(G36:G38)</f>
        <v>2</v>
      </c>
    </row>
  </sheetData>
  <mergeCells count="137">
    <mergeCell ref="A2:Q2"/>
    <mergeCell ref="A16:B16"/>
    <mergeCell ref="A17:B17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2"/>
  <sheetViews>
    <sheetView tabSelected="1" topLeftCell="A14" workbookViewId="0">
      <selection activeCell="G42" sqref="G42"/>
    </sheetView>
  </sheetViews>
  <sheetFormatPr defaultRowHeight="15"/>
  <cols>
    <col min="2" max="2" width="32.125" customWidth="1"/>
  </cols>
  <sheetData>
    <row r="1" spans="1:200" ht="15.75">
      <c r="A1" s="6" t="s">
        <v>154</v>
      </c>
      <c r="B1" s="14" t="s">
        <v>436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>
      <c r="A2" s="140" t="s">
        <v>1400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7"/>
      <c r="V2" s="7"/>
      <c r="W2" s="7"/>
      <c r="X2" s="7"/>
      <c r="Y2" s="7"/>
      <c r="Z2" s="7"/>
      <c r="AA2" s="7"/>
      <c r="AB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>
      <c r="A4" s="115" t="s">
        <v>0</v>
      </c>
      <c r="B4" s="115" t="s">
        <v>1</v>
      </c>
      <c r="C4" s="173" t="s">
        <v>57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20" t="s">
        <v>2</v>
      </c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8" t="s">
        <v>88</v>
      </c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51" t="s">
        <v>115</v>
      </c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68" t="s">
        <v>115</v>
      </c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71" t="s">
        <v>115</v>
      </c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142" t="s">
        <v>138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>
      <c r="A5" s="115"/>
      <c r="B5" s="115"/>
      <c r="C5" s="129" t="s">
        <v>58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 t="s">
        <v>56</v>
      </c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 t="s">
        <v>3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84" t="s">
        <v>331</v>
      </c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129" t="s">
        <v>332</v>
      </c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83" t="s">
        <v>159</v>
      </c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5"/>
      <c r="DG5" s="76" t="s">
        <v>116</v>
      </c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174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160" t="s">
        <v>174</v>
      </c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2"/>
      <c r="FI5" s="160" t="s">
        <v>117</v>
      </c>
      <c r="FJ5" s="161"/>
      <c r="FK5" s="161"/>
      <c r="FL5" s="161"/>
      <c r="FM5" s="161"/>
      <c r="FN5" s="161"/>
      <c r="FO5" s="161"/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2"/>
      <c r="GA5" s="144" t="s">
        <v>139</v>
      </c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</row>
    <row r="6" spans="1:200" ht="15.75" hidden="1">
      <c r="A6" s="115"/>
      <c r="B6" s="115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15"/>
      <c r="B7" s="115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15"/>
      <c r="B8" s="115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15"/>
      <c r="B9" s="115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15"/>
      <c r="B10" s="115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>
      <c r="A11" s="115"/>
      <c r="B11" s="115"/>
      <c r="C11" s="155" t="s">
        <v>437</v>
      </c>
      <c r="D11" s="152" t="s">
        <v>5</v>
      </c>
      <c r="E11" s="152" t="s">
        <v>6</v>
      </c>
      <c r="F11" s="129" t="s">
        <v>438</v>
      </c>
      <c r="G11" s="129" t="s">
        <v>7</v>
      </c>
      <c r="H11" s="129" t="s">
        <v>8</v>
      </c>
      <c r="I11" s="129" t="s">
        <v>494</v>
      </c>
      <c r="J11" s="129" t="s">
        <v>9</v>
      </c>
      <c r="K11" s="129" t="s">
        <v>10</v>
      </c>
      <c r="L11" s="152" t="s">
        <v>439</v>
      </c>
      <c r="M11" s="152" t="s">
        <v>9</v>
      </c>
      <c r="N11" s="152" t="s">
        <v>10</v>
      </c>
      <c r="O11" s="152" t="s">
        <v>440</v>
      </c>
      <c r="P11" s="152" t="s">
        <v>11</v>
      </c>
      <c r="Q11" s="152" t="s">
        <v>4</v>
      </c>
      <c r="R11" s="152" t="s">
        <v>441</v>
      </c>
      <c r="S11" s="152" t="s">
        <v>6</v>
      </c>
      <c r="T11" s="152" t="s">
        <v>12</v>
      </c>
      <c r="U11" s="155" t="s">
        <v>442</v>
      </c>
      <c r="V11" s="152"/>
      <c r="W11" s="152"/>
      <c r="X11" s="154" t="s">
        <v>443</v>
      </c>
      <c r="Y11" s="95"/>
      <c r="Z11" s="155"/>
      <c r="AA11" s="154" t="s">
        <v>495</v>
      </c>
      <c r="AB11" s="95"/>
      <c r="AC11" s="155"/>
      <c r="AD11" s="152" t="s">
        <v>444</v>
      </c>
      <c r="AE11" s="152"/>
      <c r="AF11" s="152"/>
      <c r="AG11" s="152" t="s">
        <v>445</v>
      </c>
      <c r="AH11" s="152"/>
      <c r="AI11" s="152"/>
      <c r="AJ11" s="152" t="s">
        <v>446</v>
      </c>
      <c r="AK11" s="152"/>
      <c r="AL11" s="152"/>
      <c r="AM11" s="153" t="s">
        <v>447</v>
      </c>
      <c r="AN11" s="153"/>
      <c r="AO11" s="153"/>
      <c r="AP11" s="152" t="s">
        <v>448</v>
      </c>
      <c r="AQ11" s="152"/>
      <c r="AR11" s="152"/>
      <c r="AS11" s="152" t="s">
        <v>449</v>
      </c>
      <c r="AT11" s="152"/>
      <c r="AU11" s="152"/>
      <c r="AV11" s="152" t="s">
        <v>450</v>
      </c>
      <c r="AW11" s="152"/>
      <c r="AX11" s="152"/>
      <c r="AY11" s="152" t="s">
        <v>451</v>
      </c>
      <c r="AZ11" s="152"/>
      <c r="BA11" s="152"/>
      <c r="BB11" s="152" t="s">
        <v>452</v>
      </c>
      <c r="BC11" s="152"/>
      <c r="BD11" s="152"/>
      <c r="BE11" s="153" t="s">
        <v>496</v>
      </c>
      <c r="BF11" s="153"/>
      <c r="BG11" s="153"/>
      <c r="BH11" s="153" t="s">
        <v>453</v>
      </c>
      <c r="BI11" s="153"/>
      <c r="BJ11" s="169"/>
      <c r="BK11" s="129" t="s">
        <v>454</v>
      </c>
      <c r="BL11" s="129"/>
      <c r="BM11" s="129"/>
      <c r="BN11" s="129" t="s">
        <v>455</v>
      </c>
      <c r="BO11" s="129"/>
      <c r="BP11" s="129"/>
      <c r="BQ11" s="79" t="s">
        <v>456</v>
      </c>
      <c r="BR11" s="79"/>
      <c r="BS11" s="79"/>
      <c r="BT11" s="185" t="s">
        <v>457</v>
      </c>
      <c r="BU11" s="186"/>
      <c r="BV11" s="187"/>
      <c r="BW11" s="79" t="s">
        <v>458</v>
      </c>
      <c r="BX11" s="79"/>
      <c r="BY11" s="79"/>
      <c r="BZ11" s="79" t="s">
        <v>459</v>
      </c>
      <c r="CA11" s="79"/>
      <c r="CB11" s="79"/>
      <c r="CC11" s="79" t="s">
        <v>497</v>
      </c>
      <c r="CD11" s="79"/>
      <c r="CE11" s="79"/>
      <c r="CF11" s="79" t="s">
        <v>460</v>
      </c>
      <c r="CG11" s="79"/>
      <c r="CH11" s="79"/>
      <c r="CI11" s="79" t="s">
        <v>461</v>
      </c>
      <c r="CJ11" s="79"/>
      <c r="CK11" s="79"/>
      <c r="CL11" s="79" t="s">
        <v>462</v>
      </c>
      <c r="CM11" s="79"/>
      <c r="CN11" s="79"/>
      <c r="CO11" s="146" t="s">
        <v>463</v>
      </c>
      <c r="CP11" s="79"/>
      <c r="CQ11" s="79"/>
      <c r="CR11" s="79" t="s">
        <v>464</v>
      </c>
      <c r="CS11" s="79"/>
      <c r="CT11" s="79"/>
      <c r="CU11" s="79" t="s">
        <v>498</v>
      </c>
      <c r="CV11" s="79"/>
      <c r="CW11" s="79"/>
      <c r="CX11" s="79" t="s">
        <v>465</v>
      </c>
      <c r="CY11" s="79"/>
      <c r="CZ11" s="79"/>
      <c r="DA11" s="79" t="s">
        <v>466</v>
      </c>
      <c r="DB11" s="79"/>
      <c r="DC11" s="79"/>
      <c r="DD11" s="79" t="s">
        <v>467</v>
      </c>
      <c r="DE11" s="79"/>
      <c r="DF11" s="79"/>
      <c r="DG11" s="79" t="s">
        <v>468</v>
      </c>
      <c r="DH11" s="79"/>
      <c r="DI11" s="79"/>
      <c r="DJ11" s="163" t="s">
        <v>469</v>
      </c>
      <c r="DK11" s="164"/>
      <c r="DL11" s="165"/>
      <c r="DM11" s="163" t="s">
        <v>470</v>
      </c>
      <c r="DN11" s="164"/>
      <c r="DO11" s="165"/>
      <c r="DP11" s="163" t="s">
        <v>471</v>
      </c>
      <c r="DQ11" s="164"/>
      <c r="DR11" s="165"/>
      <c r="DS11" s="163" t="s">
        <v>472</v>
      </c>
      <c r="DT11" s="164"/>
      <c r="DU11" s="165"/>
      <c r="DV11" s="163" t="s">
        <v>473</v>
      </c>
      <c r="DW11" s="164"/>
      <c r="DX11" s="165"/>
      <c r="DY11" s="163" t="s">
        <v>499</v>
      </c>
      <c r="DZ11" s="164"/>
      <c r="EA11" s="165"/>
      <c r="EB11" s="163" t="s">
        <v>474</v>
      </c>
      <c r="EC11" s="164"/>
      <c r="ED11" s="165"/>
      <c r="EE11" s="163" t="s">
        <v>475</v>
      </c>
      <c r="EF11" s="164"/>
      <c r="EG11" s="165"/>
      <c r="EH11" s="163" t="s">
        <v>476</v>
      </c>
      <c r="EI11" s="164"/>
      <c r="EJ11" s="165"/>
      <c r="EK11" s="163" t="s">
        <v>477</v>
      </c>
      <c r="EL11" s="164"/>
      <c r="EM11" s="165"/>
      <c r="EN11" s="163" t="s">
        <v>478</v>
      </c>
      <c r="EO11" s="164"/>
      <c r="EP11" s="165"/>
      <c r="EQ11" s="163" t="s">
        <v>479</v>
      </c>
      <c r="ER11" s="164"/>
      <c r="ES11" s="165"/>
      <c r="ET11" s="144" t="s">
        <v>480</v>
      </c>
      <c r="EU11" s="145"/>
      <c r="EV11" s="146"/>
      <c r="EW11" s="144" t="s">
        <v>481</v>
      </c>
      <c r="EX11" s="145"/>
      <c r="EY11" s="146"/>
      <c r="EZ11" s="144" t="s">
        <v>482</v>
      </c>
      <c r="FA11" s="145"/>
      <c r="FB11" s="146"/>
      <c r="FC11" s="163" t="s">
        <v>500</v>
      </c>
      <c r="FD11" s="164"/>
      <c r="FE11" s="165"/>
      <c r="FF11" s="163" t="s">
        <v>483</v>
      </c>
      <c r="FG11" s="164"/>
      <c r="FH11" s="165"/>
      <c r="FI11" s="144" t="s">
        <v>484</v>
      </c>
      <c r="FJ11" s="145"/>
      <c r="FK11" s="146"/>
      <c r="FL11" s="144" t="s">
        <v>485</v>
      </c>
      <c r="FM11" s="145"/>
      <c r="FN11" s="146"/>
      <c r="FO11" s="144" t="s">
        <v>486</v>
      </c>
      <c r="FP11" s="145"/>
      <c r="FQ11" s="146"/>
      <c r="FR11" s="146" t="s">
        <v>487</v>
      </c>
      <c r="FS11" s="79"/>
      <c r="FT11" s="79"/>
      <c r="FU11" s="79" t="s">
        <v>488</v>
      </c>
      <c r="FV11" s="79"/>
      <c r="FW11" s="79"/>
      <c r="FX11" s="169" t="s">
        <v>501</v>
      </c>
      <c r="FY11" s="180"/>
      <c r="FZ11" s="181"/>
      <c r="GA11" s="79" t="s">
        <v>489</v>
      </c>
      <c r="GB11" s="79"/>
      <c r="GC11" s="79"/>
      <c r="GD11" s="79" t="s">
        <v>490</v>
      </c>
      <c r="GE11" s="79"/>
      <c r="GF11" s="79"/>
      <c r="GG11" s="79" t="s">
        <v>502</v>
      </c>
      <c r="GH11" s="79"/>
      <c r="GI11" s="79"/>
      <c r="GJ11" s="79" t="s">
        <v>491</v>
      </c>
      <c r="GK11" s="79"/>
      <c r="GL11" s="79"/>
      <c r="GM11" s="79" t="s">
        <v>492</v>
      </c>
      <c r="GN11" s="79"/>
      <c r="GO11" s="79"/>
      <c r="GP11" s="79" t="s">
        <v>493</v>
      </c>
      <c r="GQ11" s="79"/>
      <c r="GR11" s="79"/>
    </row>
    <row r="12" spans="1:200" ht="109.15" customHeight="1" thickBot="1">
      <c r="A12" s="115"/>
      <c r="B12" s="115"/>
      <c r="C12" s="130" t="s">
        <v>1075</v>
      </c>
      <c r="D12" s="131"/>
      <c r="E12" s="132"/>
      <c r="F12" s="130" t="s">
        <v>1078</v>
      </c>
      <c r="G12" s="131"/>
      <c r="H12" s="132"/>
      <c r="I12" s="182" t="s">
        <v>1081</v>
      </c>
      <c r="J12" s="183"/>
      <c r="K12" s="184"/>
      <c r="L12" s="130" t="s">
        <v>539</v>
      </c>
      <c r="M12" s="131"/>
      <c r="N12" s="132"/>
      <c r="O12" s="130" t="s">
        <v>1084</v>
      </c>
      <c r="P12" s="131"/>
      <c r="Q12" s="132"/>
      <c r="R12" s="130" t="s">
        <v>1087</v>
      </c>
      <c r="S12" s="131"/>
      <c r="T12" s="132"/>
      <c r="U12" s="130" t="s">
        <v>1091</v>
      </c>
      <c r="V12" s="131"/>
      <c r="W12" s="132"/>
      <c r="X12" s="130" t="s">
        <v>540</v>
      </c>
      <c r="Y12" s="131"/>
      <c r="Z12" s="132"/>
      <c r="AA12" s="130" t="s">
        <v>541</v>
      </c>
      <c r="AB12" s="131"/>
      <c r="AC12" s="132"/>
      <c r="AD12" s="130" t="s">
        <v>542</v>
      </c>
      <c r="AE12" s="131"/>
      <c r="AF12" s="132"/>
      <c r="AG12" s="130" t="s">
        <v>1096</v>
      </c>
      <c r="AH12" s="131"/>
      <c r="AI12" s="132"/>
      <c r="AJ12" s="130" t="s">
        <v>543</v>
      </c>
      <c r="AK12" s="131"/>
      <c r="AL12" s="132"/>
      <c r="AM12" s="130" t="s">
        <v>544</v>
      </c>
      <c r="AN12" s="131"/>
      <c r="AO12" s="132"/>
      <c r="AP12" s="130" t="s">
        <v>545</v>
      </c>
      <c r="AQ12" s="131"/>
      <c r="AR12" s="132"/>
      <c r="AS12" s="130" t="s">
        <v>1099</v>
      </c>
      <c r="AT12" s="131"/>
      <c r="AU12" s="132"/>
      <c r="AV12" s="130" t="s">
        <v>1365</v>
      </c>
      <c r="AW12" s="131"/>
      <c r="AX12" s="132"/>
      <c r="AY12" s="130" t="s">
        <v>546</v>
      </c>
      <c r="AZ12" s="131"/>
      <c r="BA12" s="132"/>
      <c r="BB12" s="156" t="s">
        <v>530</v>
      </c>
      <c r="BC12" s="157"/>
      <c r="BD12" s="158"/>
      <c r="BE12" s="130" t="s">
        <v>547</v>
      </c>
      <c r="BF12" s="131"/>
      <c r="BG12" s="132"/>
      <c r="BH12" s="130" t="s">
        <v>1105</v>
      </c>
      <c r="BI12" s="131"/>
      <c r="BJ12" s="132"/>
      <c r="BK12" s="130" t="s">
        <v>548</v>
      </c>
      <c r="BL12" s="131"/>
      <c r="BM12" s="132"/>
      <c r="BN12" s="130" t="s">
        <v>549</v>
      </c>
      <c r="BO12" s="131"/>
      <c r="BP12" s="132"/>
      <c r="BQ12" s="130" t="s">
        <v>550</v>
      </c>
      <c r="BR12" s="131"/>
      <c r="BS12" s="132"/>
      <c r="BT12" s="130" t="s">
        <v>551</v>
      </c>
      <c r="BU12" s="131"/>
      <c r="BV12" s="132"/>
      <c r="BW12" s="130" t="s">
        <v>1112</v>
      </c>
      <c r="BX12" s="131"/>
      <c r="BY12" s="132"/>
      <c r="BZ12" s="130" t="s">
        <v>558</v>
      </c>
      <c r="CA12" s="131"/>
      <c r="CB12" s="132"/>
      <c r="CC12" s="130" t="s">
        <v>1116</v>
      </c>
      <c r="CD12" s="131"/>
      <c r="CE12" s="132"/>
      <c r="CF12" s="130" t="s">
        <v>559</v>
      </c>
      <c r="CG12" s="131"/>
      <c r="CH12" s="132"/>
      <c r="CI12" s="130" t="s">
        <v>560</v>
      </c>
      <c r="CJ12" s="131"/>
      <c r="CK12" s="132"/>
      <c r="CL12" s="130" t="s">
        <v>561</v>
      </c>
      <c r="CM12" s="131"/>
      <c r="CN12" s="132"/>
      <c r="CO12" s="130" t="s">
        <v>604</v>
      </c>
      <c r="CP12" s="131"/>
      <c r="CQ12" s="132"/>
      <c r="CR12" s="130" t="s">
        <v>601</v>
      </c>
      <c r="CS12" s="131"/>
      <c r="CT12" s="132"/>
      <c r="CU12" s="156" t="s">
        <v>605</v>
      </c>
      <c r="CV12" s="157"/>
      <c r="CW12" s="158"/>
      <c r="CX12" s="130" t="s">
        <v>602</v>
      </c>
      <c r="CY12" s="131"/>
      <c r="CZ12" s="132"/>
      <c r="DA12" s="130" t="s">
        <v>603</v>
      </c>
      <c r="DB12" s="131"/>
      <c r="DC12" s="132"/>
      <c r="DD12" s="130" t="s">
        <v>1128</v>
      </c>
      <c r="DE12" s="131"/>
      <c r="DF12" s="132"/>
      <c r="DG12" s="130" t="s">
        <v>1131</v>
      </c>
      <c r="DH12" s="131"/>
      <c r="DI12" s="132"/>
      <c r="DJ12" s="130" t="s">
        <v>606</v>
      </c>
      <c r="DK12" s="131"/>
      <c r="DL12" s="132"/>
      <c r="DM12" s="130" t="s">
        <v>1135</v>
      </c>
      <c r="DN12" s="131"/>
      <c r="DO12" s="132"/>
      <c r="DP12" s="130" t="s">
        <v>607</v>
      </c>
      <c r="DQ12" s="131"/>
      <c r="DR12" s="132"/>
      <c r="DS12" s="130" t="s">
        <v>608</v>
      </c>
      <c r="DT12" s="131"/>
      <c r="DU12" s="132"/>
      <c r="DV12" s="130" t="s">
        <v>1143</v>
      </c>
      <c r="DW12" s="131"/>
      <c r="DX12" s="132"/>
      <c r="DY12" s="130" t="s">
        <v>609</v>
      </c>
      <c r="DZ12" s="131"/>
      <c r="EA12" s="132"/>
      <c r="EB12" s="130" t="s">
        <v>610</v>
      </c>
      <c r="EC12" s="131"/>
      <c r="ED12" s="132"/>
      <c r="EE12" s="156" t="s">
        <v>611</v>
      </c>
      <c r="EF12" s="157"/>
      <c r="EG12" s="158"/>
      <c r="EH12" s="130" t="s">
        <v>612</v>
      </c>
      <c r="EI12" s="131"/>
      <c r="EJ12" s="132"/>
      <c r="EK12" s="170" t="s">
        <v>613</v>
      </c>
      <c r="EL12" s="171"/>
      <c r="EM12" s="172"/>
      <c r="EN12" s="130" t="s">
        <v>1154</v>
      </c>
      <c r="EO12" s="131"/>
      <c r="EP12" s="132"/>
      <c r="EQ12" s="130" t="s">
        <v>614</v>
      </c>
      <c r="ER12" s="131"/>
      <c r="ES12" s="132"/>
      <c r="ET12" s="130" t="s">
        <v>615</v>
      </c>
      <c r="EU12" s="131"/>
      <c r="EV12" s="132"/>
      <c r="EW12" s="156" t="s">
        <v>1160</v>
      </c>
      <c r="EX12" s="157"/>
      <c r="EY12" s="158"/>
      <c r="EZ12" s="130" t="s">
        <v>617</v>
      </c>
      <c r="FA12" s="131"/>
      <c r="FB12" s="132"/>
      <c r="FC12" s="130" t="s">
        <v>618</v>
      </c>
      <c r="FD12" s="131"/>
      <c r="FE12" s="132"/>
      <c r="FF12" s="130" t="s">
        <v>616</v>
      </c>
      <c r="FG12" s="131"/>
      <c r="FH12" s="132"/>
      <c r="FI12" s="130" t="s">
        <v>1165</v>
      </c>
      <c r="FJ12" s="131"/>
      <c r="FK12" s="132"/>
      <c r="FL12" s="130" t="s">
        <v>619</v>
      </c>
      <c r="FM12" s="131"/>
      <c r="FN12" s="132"/>
      <c r="FO12" s="130" t="s">
        <v>1169</v>
      </c>
      <c r="FP12" s="131"/>
      <c r="FQ12" s="132"/>
      <c r="FR12" s="130" t="s">
        <v>621</v>
      </c>
      <c r="FS12" s="131"/>
      <c r="FT12" s="132"/>
      <c r="FU12" s="170" t="s">
        <v>1368</v>
      </c>
      <c r="FV12" s="171"/>
      <c r="FW12" s="188"/>
      <c r="FX12" s="182" t="s">
        <v>1369</v>
      </c>
      <c r="FY12" s="183"/>
      <c r="FZ12" s="184"/>
      <c r="GA12" s="130" t="s">
        <v>625</v>
      </c>
      <c r="GB12" s="131"/>
      <c r="GC12" s="132"/>
      <c r="GD12" s="130" t="s">
        <v>1175</v>
      </c>
      <c r="GE12" s="131"/>
      <c r="GF12" s="132"/>
      <c r="GG12" s="130" t="s">
        <v>628</v>
      </c>
      <c r="GH12" s="131"/>
      <c r="GI12" s="132"/>
      <c r="GJ12" s="156" t="s">
        <v>1181</v>
      </c>
      <c r="GK12" s="157"/>
      <c r="GL12" s="158"/>
      <c r="GM12" s="130" t="s">
        <v>1185</v>
      </c>
      <c r="GN12" s="131"/>
      <c r="GO12" s="132"/>
      <c r="GP12" s="130" t="s">
        <v>1370</v>
      </c>
      <c r="GQ12" s="131"/>
      <c r="GR12" s="132"/>
    </row>
    <row r="13" spans="1:200" ht="132.75" thickBot="1">
      <c r="A13" s="115"/>
      <c r="B13" s="115"/>
      <c r="C13" s="18" t="s">
        <v>1076</v>
      </c>
      <c r="D13" s="19" t="s">
        <v>1077</v>
      </c>
      <c r="E13" s="20" t="s">
        <v>32</v>
      </c>
      <c r="F13" s="30" t="s">
        <v>503</v>
      </c>
      <c r="G13" s="39" t="s">
        <v>1079</v>
      </c>
      <c r="H13" s="40" t="s">
        <v>1080</v>
      </c>
      <c r="I13" s="18" t="s">
        <v>333</v>
      </c>
      <c r="J13" s="19" t="s">
        <v>1082</v>
      </c>
      <c r="K13" s="20" t="s">
        <v>1083</v>
      </c>
      <c r="L13" s="18" t="s">
        <v>504</v>
      </c>
      <c r="M13" s="19" t="s">
        <v>505</v>
      </c>
      <c r="N13" s="20" t="s">
        <v>506</v>
      </c>
      <c r="O13" s="18" t="s">
        <v>1085</v>
      </c>
      <c r="P13" s="19" t="s">
        <v>1085</v>
      </c>
      <c r="Q13" s="20" t="s">
        <v>1086</v>
      </c>
      <c r="R13" s="18" t="s">
        <v>1088</v>
      </c>
      <c r="S13" s="19" t="s">
        <v>1089</v>
      </c>
      <c r="T13" s="20" t="s">
        <v>1090</v>
      </c>
      <c r="U13" s="18" t="s">
        <v>1092</v>
      </c>
      <c r="V13" s="19" t="s">
        <v>1093</v>
      </c>
      <c r="W13" s="20" t="s">
        <v>1094</v>
      </c>
      <c r="X13" s="18" t="s">
        <v>198</v>
      </c>
      <c r="Y13" s="19" t="s">
        <v>210</v>
      </c>
      <c r="Z13" s="20" t="s">
        <v>212</v>
      </c>
      <c r="AA13" s="18" t="s">
        <v>507</v>
      </c>
      <c r="AB13" s="19" t="s">
        <v>508</v>
      </c>
      <c r="AC13" s="20" t="s">
        <v>509</v>
      </c>
      <c r="AD13" s="18" t="s">
        <v>510</v>
      </c>
      <c r="AE13" s="19" t="s">
        <v>511</v>
      </c>
      <c r="AF13" s="20" t="s">
        <v>1095</v>
      </c>
      <c r="AG13" s="18" t="s">
        <v>516</v>
      </c>
      <c r="AH13" s="19" t="s">
        <v>517</v>
      </c>
      <c r="AI13" s="20" t="s">
        <v>1097</v>
      </c>
      <c r="AJ13" s="18" t="s">
        <v>216</v>
      </c>
      <c r="AK13" s="19" t="s">
        <v>1098</v>
      </c>
      <c r="AL13" s="20" t="s">
        <v>519</v>
      </c>
      <c r="AM13" s="18" t="s">
        <v>520</v>
      </c>
      <c r="AN13" s="19" t="s">
        <v>521</v>
      </c>
      <c r="AO13" s="20" t="s">
        <v>522</v>
      </c>
      <c r="AP13" s="18" t="s">
        <v>244</v>
      </c>
      <c r="AQ13" s="19" t="s">
        <v>908</v>
      </c>
      <c r="AR13" s="20" t="s">
        <v>245</v>
      </c>
      <c r="AS13" s="18" t="s">
        <v>1100</v>
      </c>
      <c r="AT13" s="19" t="s">
        <v>1101</v>
      </c>
      <c r="AU13" s="20" t="s">
        <v>87</v>
      </c>
      <c r="AV13" s="18" t="s">
        <v>526</v>
      </c>
      <c r="AW13" s="19" t="s">
        <v>527</v>
      </c>
      <c r="AX13" s="20" t="s">
        <v>528</v>
      </c>
      <c r="AY13" s="18" t="s">
        <v>529</v>
      </c>
      <c r="AZ13" s="19" t="s">
        <v>1102</v>
      </c>
      <c r="BA13" s="20" t="s">
        <v>193</v>
      </c>
      <c r="BB13" s="18" t="s">
        <v>1103</v>
      </c>
      <c r="BC13" s="19" t="s">
        <v>531</v>
      </c>
      <c r="BD13" s="20" t="s">
        <v>1104</v>
      </c>
      <c r="BE13" s="18" t="s">
        <v>84</v>
      </c>
      <c r="BF13" s="19" t="s">
        <v>532</v>
      </c>
      <c r="BG13" s="20" t="s">
        <v>205</v>
      </c>
      <c r="BH13" s="18" t="s">
        <v>1106</v>
      </c>
      <c r="BI13" s="19" t="s">
        <v>1107</v>
      </c>
      <c r="BJ13" s="20" t="s">
        <v>1108</v>
      </c>
      <c r="BK13" s="18" t="s">
        <v>354</v>
      </c>
      <c r="BL13" s="19" t="s">
        <v>523</v>
      </c>
      <c r="BM13" s="20" t="s">
        <v>524</v>
      </c>
      <c r="BN13" s="18" t="s">
        <v>349</v>
      </c>
      <c r="BO13" s="19" t="s">
        <v>68</v>
      </c>
      <c r="BP13" s="20" t="s">
        <v>1109</v>
      </c>
      <c r="BQ13" s="18" t="s">
        <v>69</v>
      </c>
      <c r="BR13" s="19" t="s">
        <v>1110</v>
      </c>
      <c r="BS13" s="20" t="s">
        <v>1111</v>
      </c>
      <c r="BT13" s="18" t="s">
        <v>536</v>
      </c>
      <c r="BU13" s="19" t="s">
        <v>537</v>
      </c>
      <c r="BV13" s="20" t="s">
        <v>538</v>
      </c>
      <c r="BW13" s="18" t="s">
        <v>1113</v>
      </c>
      <c r="BX13" s="19" t="s">
        <v>1114</v>
      </c>
      <c r="BY13" s="20" t="s">
        <v>1115</v>
      </c>
      <c r="BZ13" s="18" t="s">
        <v>220</v>
      </c>
      <c r="CA13" s="19" t="s">
        <v>221</v>
      </c>
      <c r="CB13" s="20" t="s">
        <v>552</v>
      </c>
      <c r="CC13" s="18" t="s">
        <v>1117</v>
      </c>
      <c r="CD13" s="19" t="s">
        <v>1118</v>
      </c>
      <c r="CE13" s="20" t="s">
        <v>1119</v>
      </c>
      <c r="CF13" s="18" t="s">
        <v>1120</v>
      </c>
      <c r="CG13" s="19" t="s">
        <v>1121</v>
      </c>
      <c r="CH13" s="20" t="s">
        <v>1122</v>
      </c>
      <c r="CI13" s="18" t="s">
        <v>553</v>
      </c>
      <c r="CJ13" s="19" t="s">
        <v>554</v>
      </c>
      <c r="CK13" s="20" t="s">
        <v>555</v>
      </c>
      <c r="CL13" s="18" t="s">
        <v>556</v>
      </c>
      <c r="CM13" s="19" t="s">
        <v>557</v>
      </c>
      <c r="CN13" s="20" t="s">
        <v>1123</v>
      </c>
      <c r="CO13" s="18" t="s">
        <v>1124</v>
      </c>
      <c r="CP13" s="19" t="s">
        <v>1125</v>
      </c>
      <c r="CQ13" s="20" t="s">
        <v>1126</v>
      </c>
      <c r="CR13" s="18">
        <v>1</v>
      </c>
      <c r="CS13" s="19" t="s">
        <v>1127</v>
      </c>
      <c r="CT13" s="20" t="s">
        <v>234</v>
      </c>
      <c r="CU13" s="18" t="s">
        <v>568</v>
      </c>
      <c r="CV13" s="19" t="s">
        <v>569</v>
      </c>
      <c r="CW13" s="20" t="s">
        <v>570</v>
      </c>
      <c r="CX13" s="18" t="s">
        <v>562</v>
      </c>
      <c r="CY13" s="19" t="s">
        <v>563</v>
      </c>
      <c r="CZ13" s="20" t="s">
        <v>564</v>
      </c>
      <c r="DA13" s="18" t="s">
        <v>565</v>
      </c>
      <c r="DB13" s="19" t="s">
        <v>566</v>
      </c>
      <c r="DC13" s="20" t="s">
        <v>567</v>
      </c>
      <c r="DD13" s="18" t="s">
        <v>571</v>
      </c>
      <c r="DE13" s="19" t="s">
        <v>1129</v>
      </c>
      <c r="DF13" s="20" t="s">
        <v>1130</v>
      </c>
      <c r="DG13" s="18" t="s">
        <v>575</v>
      </c>
      <c r="DH13" s="19" t="s">
        <v>576</v>
      </c>
      <c r="DI13" s="20" t="s">
        <v>1132</v>
      </c>
      <c r="DJ13" s="18" t="s">
        <v>1133</v>
      </c>
      <c r="DK13" s="19" t="s">
        <v>572</v>
      </c>
      <c r="DL13" s="20" t="s">
        <v>1134</v>
      </c>
      <c r="DM13" s="18" t="s">
        <v>573</v>
      </c>
      <c r="DN13" s="19" t="s">
        <v>1136</v>
      </c>
      <c r="DO13" s="20" t="s">
        <v>1137</v>
      </c>
      <c r="DP13" s="18" t="s">
        <v>574</v>
      </c>
      <c r="DQ13" s="19" t="s">
        <v>1138</v>
      </c>
      <c r="DR13" s="20" t="s">
        <v>1139</v>
      </c>
      <c r="DS13" s="18" t="s">
        <v>1140</v>
      </c>
      <c r="DT13" s="19" t="s">
        <v>1141</v>
      </c>
      <c r="DU13" s="20" t="s">
        <v>1142</v>
      </c>
      <c r="DV13" s="18" t="s">
        <v>1144</v>
      </c>
      <c r="DW13" s="19" t="s">
        <v>1145</v>
      </c>
      <c r="DX13" s="20" t="s">
        <v>1366</v>
      </c>
      <c r="DY13" s="18" t="s">
        <v>1146</v>
      </c>
      <c r="DZ13" s="19" t="s">
        <v>1367</v>
      </c>
      <c r="EA13" s="20" t="s">
        <v>1147</v>
      </c>
      <c r="EB13" s="18" t="s">
        <v>578</v>
      </c>
      <c r="EC13" s="19" t="s">
        <v>579</v>
      </c>
      <c r="ED13" s="20" t="s">
        <v>1148</v>
      </c>
      <c r="EE13" s="18" t="s">
        <v>405</v>
      </c>
      <c r="EF13" s="19" t="s">
        <v>580</v>
      </c>
      <c r="EG13" s="20" t="s">
        <v>1149</v>
      </c>
      <c r="EH13" s="18" t="s">
        <v>581</v>
      </c>
      <c r="EI13" s="19" t="s">
        <v>582</v>
      </c>
      <c r="EJ13" s="20" t="s">
        <v>1150</v>
      </c>
      <c r="EK13" s="27" t="s">
        <v>1151</v>
      </c>
      <c r="EL13" s="28" t="s">
        <v>1152</v>
      </c>
      <c r="EM13" s="25" t="s">
        <v>1153</v>
      </c>
      <c r="EN13" s="18" t="s">
        <v>583</v>
      </c>
      <c r="EO13" s="19" t="s">
        <v>584</v>
      </c>
      <c r="EP13" s="20" t="s">
        <v>1155</v>
      </c>
      <c r="EQ13" s="18" t="s">
        <v>585</v>
      </c>
      <c r="ER13" s="19" t="s">
        <v>586</v>
      </c>
      <c r="ES13" s="20" t="s">
        <v>1156</v>
      </c>
      <c r="ET13" s="18" t="s">
        <v>1157</v>
      </c>
      <c r="EU13" s="19" t="s">
        <v>1158</v>
      </c>
      <c r="EV13" s="20" t="s">
        <v>1159</v>
      </c>
      <c r="EW13" s="18" t="s">
        <v>1161</v>
      </c>
      <c r="EX13" s="19" t="s">
        <v>1162</v>
      </c>
      <c r="EY13" s="20" t="s">
        <v>1163</v>
      </c>
      <c r="EZ13" s="18" t="s">
        <v>244</v>
      </c>
      <c r="FA13" s="19" t="s">
        <v>252</v>
      </c>
      <c r="FB13" s="20" t="s">
        <v>245</v>
      </c>
      <c r="FC13" s="18" t="s">
        <v>590</v>
      </c>
      <c r="FD13" s="19" t="s">
        <v>591</v>
      </c>
      <c r="FE13" s="20" t="s">
        <v>1164</v>
      </c>
      <c r="FF13" s="18" t="s">
        <v>587</v>
      </c>
      <c r="FG13" s="19" t="s">
        <v>588</v>
      </c>
      <c r="FH13" s="20" t="s">
        <v>589</v>
      </c>
      <c r="FI13" s="18" t="s">
        <v>1166</v>
      </c>
      <c r="FJ13" s="19" t="s">
        <v>1167</v>
      </c>
      <c r="FK13" s="20" t="s">
        <v>1168</v>
      </c>
      <c r="FL13" s="18" t="s">
        <v>592</v>
      </c>
      <c r="FM13" s="19" t="s">
        <v>593</v>
      </c>
      <c r="FN13" s="20" t="s">
        <v>594</v>
      </c>
      <c r="FO13" s="18" t="s">
        <v>1170</v>
      </c>
      <c r="FP13" s="19" t="s">
        <v>1171</v>
      </c>
      <c r="FQ13" s="20" t="s">
        <v>1172</v>
      </c>
      <c r="FR13" s="18" t="s">
        <v>595</v>
      </c>
      <c r="FS13" s="19" t="s">
        <v>596</v>
      </c>
      <c r="FT13" s="20" t="s">
        <v>597</v>
      </c>
      <c r="FU13" s="29" t="s">
        <v>598</v>
      </c>
      <c r="FV13" s="41" t="s">
        <v>366</v>
      </c>
      <c r="FW13" s="41" t="s">
        <v>599</v>
      </c>
      <c r="FX13" s="18" t="s">
        <v>600</v>
      </c>
      <c r="FY13" s="19" t="s">
        <v>1173</v>
      </c>
      <c r="FZ13" s="20" t="s">
        <v>1174</v>
      </c>
      <c r="GA13" s="18" t="s">
        <v>622</v>
      </c>
      <c r="GB13" s="19" t="s">
        <v>623</v>
      </c>
      <c r="GC13" s="20" t="s">
        <v>624</v>
      </c>
      <c r="GD13" s="18" t="s">
        <v>1176</v>
      </c>
      <c r="GE13" s="19" t="s">
        <v>1177</v>
      </c>
      <c r="GF13" s="20" t="s">
        <v>1178</v>
      </c>
      <c r="GG13" s="18" t="s">
        <v>629</v>
      </c>
      <c r="GH13" s="19" t="s">
        <v>1179</v>
      </c>
      <c r="GI13" s="20" t="s">
        <v>1180</v>
      </c>
      <c r="GJ13" s="18" t="s">
        <v>1182</v>
      </c>
      <c r="GK13" s="19" t="s">
        <v>1183</v>
      </c>
      <c r="GL13" s="20" t="s">
        <v>1184</v>
      </c>
      <c r="GM13" s="18" t="s">
        <v>630</v>
      </c>
      <c r="GN13" s="19" t="s">
        <v>631</v>
      </c>
      <c r="GO13" s="20" t="s">
        <v>632</v>
      </c>
      <c r="GP13" s="18" t="s">
        <v>1186</v>
      </c>
      <c r="GQ13" s="19" t="s">
        <v>1187</v>
      </c>
      <c r="GR13" s="20" t="s">
        <v>1188</v>
      </c>
    </row>
    <row r="14" spans="1:200" ht="15.75">
      <c r="A14" s="2">
        <v>1</v>
      </c>
      <c r="B14" s="1" t="s">
        <v>1395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21"/>
      <c r="AA14" s="21">
        <v>1</v>
      </c>
      <c r="AB14" s="21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32">
        <v>1</v>
      </c>
      <c r="BX14" s="21"/>
      <c r="BY14" s="21"/>
      <c r="BZ14" s="21">
        <v>1</v>
      </c>
      <c r="CA14" s="21"/>
      <c r="CB14" s="21"/>
      <c r="CC14" s="21">
        <v>1</v>
      </c>
      <c r="CD14" s="21"/>
      <c r="CE14" s="21"/>
      <c r="CF14" s="21">
        <v>1</v>
      </c>
      <c r="CG14" s="21"/>
      <c r="CH14" s="21"/>
      <c r="CI14" s="21">
        <v>1</v>
      </c>
      <c r="CJ14" s="21"/>
      <c r="CK14" s="21"/>
      <c r="CL14" s="21">
        <v>1</v>
      </c>
      <c r="CM14" s="21"/>
      <c r="CN14" s="21"/>
      <c r="CO14" s="21">
        <v>1</v>
      </c>
      <c r="CP14" s="21"/>
      <c r="CQ14" s="21"/>
      <c r="CR14" s="21">
        <v>1</v>
      </c>
      <c r="CS14" s="21"/>
      <c r="CT14" s="21"/>
      <c r="CU14" s="21">
        <v>1</v>
      </c>
      <c r="CV14" s="21"/>
      <c r="CW14" s="21"/>
      <c r="CX14" s="21">
        <v>1</v>
      </c>
      <c r="CY14" s="21"/>
      <c r="CZ14" s="21"/>
      <c r="DA14" s="21">
        <v>1</v>
      </c>
      <c r="DB14" s="21"/>
      <c r="DC14" s="21"/>
      <c r="DD14" s="21">
        <v>1</v>
      </c>
      <c r="DE14" s="21"/>
      <c r="DF14" s="21"/>
      <c r="DG14" s="21">
        <v>1</v>
      </c>
      <c r="DH14" s="21"/>
      <c r="DI14" s="21"/>
      <c r="DJ14" s="21">
        <v>1</v>
      </c>
      <c r="DK14" s="21"/>
      <c r="DL14" s="21"/>
      <c r="DM14" s="21">
        <v>1</v>
      </c>
      <c r="DN14" s="21"/>
      <c r="DO14" s="21"/>
      <c r="DP14" s="21">
        <v>1</v>
      </c>
      <c r="DQ14" s="21"/>
      <c r="DR14" s="21"/>
      <c r="DS14" s="21">
        <v>1</v>
      </c>
      <c r="DT14" s="21"/>
      <c r="DU14" s="21"/>
      <c r="DV14" s="21">
        <v>1</v>
      </c>
      <c r="DW14" s="21"/>
      <c r="DX14" s="21"/>
      <c r="DY14" s="21">
        <v>1</v>
      </c>
      <c r="DZ14" s="21"/>
      <c r="EA14" s="21"/>
      <c r="EB14" s="21">
        <v>1</v>
      </c>
      <c r="EC14" s="21"/>
      <c r="ED14" s="21"/>
      <c r="EE14" s="21">
        <v>1</v>
      </c>
      <c r="EF14" s="21"/>
      <c r="EG14" s="21"/>
      <c r="EH14" s="21">
        <v>1</v>
      </c>
      <c r="EI14" s="21"/>
      <c r="EJ14" s="21"/>
      <c r="EK14" s="21">
        <v>1</v>
      </c>
      <c r="EL14" s="21"/>
      <c r="EM14" s="21"/>
      <c r="EN14" s="21">
        <v>1</v>
      </c>
      <c r="EO14" s="21"/>
      <c r="EP14" s="21"/>
      <c r="EQ14" s="21">
        <v>1</v>
      </c>
      <c r="ER14" s="21"/>
      <c r="ES14" s="21"/>
      <c r="ET14" s="21">
        <v>1</v>
      </c>
      <c r="EU14" s="21"/>
      <c r="EV14" s="21"/>
      <c r="EW14" s="21">
        <v>1</v>
      </c>
      <c r="EX14" s="21"/>
      <c r="EY14" s="21"/>
      <c r="EZ14" s="21">
        <v>1</v>
      </c>
      <c r="FA14" s="21"/>
      <c r="FB14" s="21"/>
      <c r="FC14" s="21">
        <v>1</v>
      </c>
      <c r="FD14" s="21"/>
      <c r="FE14" s="21"/>
      <c r="FF14" s="21">
        <v>1</v>
      </c>
      <c r="FG14" s="21"/>
      <c r="FH14" s="21"/>
      <c r="FI14" s="21">
        <v>1</v>
      </c>
      <c r="FJ14" s="21"/>
      <c r="FK14" s="21"/>
      <c r="FL14" s="21">
        <v>1</v>
      </c>
      <c r="FM14" s="21"/>
      <c r="FN14" s="21"/>
      <c r="FO14" s="21">
        <v>1</v>
      </c>
      <c r="FP14" s="21"/>
      <c r="FQ14" s="21"/>
      <c r="FR14" s="21">
        <v>1</v>
      </c>
      <c r="FS14" s="21"/>
      <c r="FT14" s="21"/>
      <c r="FU14" s="21">
        <v>1</v>
      </c>
      <c r="FV14" s="21"/>
      <c r="FW14" s="21"/>
      <c r="FX14" s="21">
        <v>1</v>
      </c>
      <c r="FY14" s="21"/>
      <c r="FZ14" s="21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</row>
    <row r="15" spans="1:200" ht="15.75">
      <c r="A15" s="2">
        <v>2</v>
      </c>
      <c r="B15" s="1" t="s">
        <v>1396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4"/>
      <c r="AA15" s="4">
        <v>1</v>
      </c>
      <c r="AB15" s="4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31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>
      <c r="A16" s="2">
        <v>3</v>
      </c>
      <c r="B16" s="1" t="s">
        <v>1397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4"/>
      <c r="AA16" s="4">
        <v>1</v>
      </c>
      <c r="AB16" s="4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31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>
      <c r="A17" s="2">
        <v>4</v>
      </c>
      <c r="B17" s="1" t="s">
        <v>1398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4"/>
      <c r="AA17" s="4">
        <v>1</v>
      </c>
      <c r="AB17" s="4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31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66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>
      <c r="A18" s="2">
        <v>5</v>
      </c>
      <c r="B18" s="1" t="s">
        <v>1399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4"/>
      <c r="AA18" s="4">
        <v>1</v>
      </c>
      <c r="AB18" s="4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31">
        <v>1</v>
      </c>
      <c r="BX18" s="4"/>
      <c r="BY18" s="4"/>
      <c r="BZ18" s="4"/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>
      <c r="A19" s="107" t="s">
        <v>278</v>
      </c>
      <c r="B19" s="108"/>
      <c r="C19" s="3">
        <f t="shared" ref="C19:AH19" si="0">SUM(C14:C18)</f>
        <v>5</v>
      </c>
      <c r="D19" s="3">
        <f t="shared" si="0"/>
        <v>0</v>
      </c>
      <c r="E19" s="3">
        <f t="shared" si="0"/>
        <v>0</v>
      </c>
      <c r="F19" s="3">
        <f t="shared" si="0"/>
        <v>5</v>
      </c>
      <c r="G19" s="3">
        <f t="shared" si="0"/>
        <v>0</v>
      </c>
      <c r="H19" s="3">
        <f t="shared" si="0"/>
        <v>0</v>
      </c>
      <c r="I19" s="3">
        <f t="shared" si="0"/>
        <v>5</v>
      </c>
      <c r="J19" s="3">
        <f t="shared" si="0"/>
        <v>0</v>
      </c>
      <c r="K19" s="3">
        <f t="shared" si="0"/>
        <v>0</v>
      </c>
      <c r="L19" s="3">
        <f t="shared" si="0"/>
        <v>5</v>
      </c>
      <c r="M19" s="3">
        <f t="shared" si="0"/>
        <v>0</v>
      </c>
      <c r="N19" s="3">
        <f t="shared" si="0"/>
        <v>0</v>
      </c>
      <c r="O19" s="3">
        <f t="shared" si="0"/>
        <v>5</v>
      </c>
      <c r="P19" s="3">
        <f t="shared" si="0"/>
        <v>0</v>
      </c>
      <c r="Q19" s="3">
        <f t="shared" si="0"/>
        <v>0</v>
      </c>
      <c r="R19" s="3">
        <f t="shared" si="0"/>
        <v>5</v>
      </c>
      <c r="S19" s="3">
        <f t="shared" si="0"/>
        <v>0</v>
      </c>
      <c r="T19" s="3">
        <f t="shared" si="0"/>
        <v>0</v>
      </c>
      <c r="U19" s="3">
        <f t="shared" si="0"/>
        <v>5</v>
      </c>
      <c r="V19" s="3">
        <f t="shared" si="0"/>
        <v>0</v>
      </c>
      <c r="W19" s="3">
        <f t="shared" si="0"/>
        <v>0</v>
      </c>
      <c r="X19" s="3">
        <f t="shared" si="0"/>
        <v>5</v>
      </c>
      <c r="Y19" s="3">
        <f t="shared" si="0"/>
        <v>0</v>
      </c>
      <c r="Z19" s="3">
        <f t="shared" si="0"/>
        <v>0</v>
      </c>
      <c r="AA19" s="3">
        <f t="shared" si="0"/>
        <v>5</v>
      </c>
      <c r="AB19" s="3">
        <f t="shared" si="0"/>
        <v>0</v>
      </c>
      <c r="AC19" s="3">
        <f t="shared" si="0"/>
        <v>0</v>
      </c>
      <c r="AD19" s="3">
        <f t="shared" si="0"/>
        <v>5</v>
      </c>
      <c r="AE19" s="3">
        <f t="shared" si="0"/>
        <v>0</v>
      </c>
      <c r="AF19" s="3">
        <f t="shared" si="0"/>
        <v>0</v>
      </c>
      <c r="AG19" s="3">
        <f t="shared" si="0"/>
        <v>5</v>
      </c>
      <c r="AH19" s="3">
        <f t="shared" si="0"/>
        <v>0</v>
      </c>
      <c r="AI19" s="3">
        <f t="shared" ref="AI19:BN19" si="1">SUM(AI14:AI18)</f>
        <v>0</v>
      </c>
      <c r="AJ19" s="3">
        <f t="shared" si="1"/>
        <v>5</v>
      </c>
      <c r="AK19" s="3">
        <f t="shared" si="1"/>
        <v>0</v>
      </c>
      <c r="AL19" s="3">
        <f t="shared" si="1"/>
        <v>0</v>
      </c>
      <c r="AM19" s="3">
        <f t="shared" si="1"/>
        <v>5</v>
      </c>
      <c r="AN19" s="3">
        <f t="shared" si="1"/>
        <v>0</v>
      </c>
      <c r="AO19" s="3">
        <f t="shared" si="1"/>
        <v>0</v>
      </c>
      <c r="AP19" s="3">
        <f t="shared" si="1"/>
        <v>5</v>
      </c>
      <c r="AQ19" s="3">
        <f t="shared" si="1"/>
        <v>0</v>
      </c>
      <c r="AR19" s="3">
        <f t="shared" si="1"/>
        <v>0</v>
      </c>
      <c r="AS19" s="3">
        <f t="shared" si="1"/>
        <v>5</v>
      </c>
      <c r="AT19" s="3">
        <f t="shared" si="1"/>
        <v>0</v>
      </c>
      <c r="AU19" s="3">
        <f t="shared" si="1"/>
        <v>0</v>
      </c>
      <c r="AV19" s="3">
        <f t="shared" si="1"/>
        <v>5</v>
      </c>
      <c r="AW19" s="3">
        <f t="shared" si="1"/>
        <v>0</v>
      </c>
      <c r="AX19" s="3">
        <f t="shared" si="1"/>
        <v>0</v>
      </c>
      <c r="AY19" s="3">
        <f t="shared" si="1"/>
        <v>3</v>
      </c>
      <c r="AZ19" s="3">
        <f t="shared" si="1"/>
        <v>2</v>
      </c>
      <c r="BA19" s="3">
        <f t="shared" si="1"/>
        <v>0</v>
      </c>
      <c r="BB19" s="3">
        <f t="shared" si="1"/>
        <v>5</v>
      </c>
      <c r="BC19" s="3">
        <f t="shared" si="1"/>
        <v>0</v>
      </c>
      <c r="BD19" s="3">
        <f t="shared" si="1"/>
        <v>0</v>
      </c>
      <c r="BE19" s="3">
        <f t="shared" si="1"/>
        <v>5</v>
      </c>
      <c r="BF19" s="3">
        <f t="shared" si="1"/>
        <v>0</v>
      </c>
      <c r="BG19" s="3">
        <f t="shared" si="1"/>
        <v>0</v>
      </c>
      <c r="BH19" s="3">
        <f t="shared" si="1"/>
        <v>5</v>
      </c>
      <c r="BI19" s="3">
        <f t="shared" si="1"/>
        <v>0</v>
      </c>
      <c r="BJ19" s="3">
        <f t="shared" si="1"/>
        <v>0</v>
      </c>
      <c r="BK19" s="3">
        <f t="shared" si="1"/>
        <v>5</v>
      </c>
      <c r="BL19" s="3">
        <f t="shared" si="1"/>
        <v>0</v>
      </c>
      <c r="BM19" s="3">
        <f t="shared" si="1"/>
        <v>0</v>
      </c>
      <c r="BN19" s="3">
        <f t="shared" si="1"/>
        <v>5</v>
      </c>
      <c r="BO19" s="3">
        <f t="shared" ref="BO19:CT19" si="2">SUM(BO14:BO18)</f>
        <v>0</v>
      </c>
      <c r="BP19" s="3">
        <f t="shared" si="2"/>
        <v>0</v>
      </c>
      <c r="BQ19" s="3">
        <f t="shared" si="2"/>
        <v>5</v>
      </c>
      <c r="BR19" s="3">
        <f t="shared" si="2"/>
        <v>0</v>
      </c>
      <c r="BS19" s="3">
        <f t="shared" si="2"/>
        <v>0</v>
      </c>
      <c r="BT19" s="3">
        <f t="shared" si="2"/>
        <v>5</v>
      </c>
      <c r="BU19" s="3">
        <f t="shared" si="2"/>
        <v>0</v>
      </c>
      <c r="BV19" s="3">
        <f t="shared" si="2"/>
        <v>0</v>
      </c>
      <c r="BW19" s="3">
        <f t="shared" si="2"/>
        <v>5</v>
      </c>
      <c r="BX19" s="3">
        <f t="shared" si="2"/>
        <v>0</v>
      </c>
      <c r="BY19" s="3">
        <f t="shared" si="2"/>
        <v>0</v>
      </c>
      <c r="BZ19" s="3">
        <f t="shared" si="2"/>
        <v>4</v>
      </c>
      <c r="CA19" s="3">
        <f t="shared" si="2"/>
        <v>0</v>
      </c>
      <c r="CB19" s="3">
        <f t="shared" si="2"/>
        <v>0</v>
      </c>
      <c r="CC19" s="3">
        <f t="shared" si="2"/>
        <v>5</v>
      </c>
      <c r="CD19" s="3">
        <f t="shared" si="2"/>
        <v>0</v>
      </c>
      <c r="CE19" s="3">
        <f t="shared" si="2"/>
        <v>0</v>
      </c>
      <c r="CF19" s="3">
        <f t="shared" si="2"/>
        <v>5</v>
      </c>
      <c r="CG19" s="3">
        <f t="shared" si="2"/>
        <v>0</v>
      </c>
      <c r="CH19" s="3">
        <f t="shared" si="2"/>
        <v>0</v>
      </c>
      <c r="CI19" s="3">
        <f t="shared" si="2"/>
        <v>5</v>
      </c>
      <c r="CJ19" s="3">
        <f t="shared" si="2"/>
        <v>0</v>
      </c>
      <c r="CK19" s="3">
        <f t="shared" si="2"/>
        <v>0</v>
      </c>
      <c r="CL19" s="3">
        <f t="shared" si="2"/>
        <v>5</v>
      </c>
      <c r="CM19" s="3">
        <f t="shared" si="2"/>
        <v>0</v>
      </c>
      <c r="CN19" s="3">
        <f t="shared" si="2"/>
        <v>0</v>
      </c>
      <c r="CO19" s="3">
        <f t="shared" si="2"/>
        <v>5</v>
      </c>
      <c r="CP19" s="3">
        <f t="shared" si="2"/>
        <v>0</v>
      </c>
      <c r="CQ19" s="3">
        <f t="shared" si="2"/>
        <v>0</v>
      </c>
      <c r="CR19" s="3">
        <f t="shared" si="2"/>
        <v>5</v>
      </c>
      <c r="CS19" s="3">
        <f t="shared" si="2"/>
        <v>0</v>
      </c>
      <c r="CT19" s="3">
        <f t="shared" si="2"/>
        <v>0</v>
      </c>
      <c r="CU19" s="3">
        <f t="shared" ref="CU19:DZ19" si="3">SUM(CU14:CU18)</f>
        <v>5</v>
      </c>
      <c r="CV19" s="3">
        <f t="shared" si="3"/>
        <v>0</v>
      </c>
      <c r="CW19" s="3">
        <f t="shared" si="3"/>
        <v>0</v>
      </c>
      <c r="CX19" s="3">
        <f t="shared" si="3"/>
        <v>5</v>
      </c>
      <c r="CY19" s="3">
        <f t="shared" si="3"/>
        <v>0</v>
      </c>
      <c r="CZ19" s="3">
        <f t="shared" si="3"/>
        <v>0</v>
      </c>
      <c r="DA19" s="3">
        <f t="shared" si="3"/>
        <v>5</v>
      </c>
      <c r="DB19" s="3">
        <f t="shared" si="3"/>
        <v>0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5</v>
      </c>
      <c r="DH19" s="3">
        <f t="shared" si="3"/>
        <v>0</v>
      </c>
      <c r="DI19" s="3">
        <f t="shared" si="3"/>
        <v>0</v>
      </c>
      <c r="DJ19" s="3">
        <f t="shared" si="3"/>
        <v>5</v>
      </c>
      <c r="DK19" s="3">
        <f t="shared" si="3"/>
        <v>0</v>
      </c>
      <c r="DL19" s="3">
        <f t="shared" si="3"/>
        <v>0</v>
      </c>
      <c r="DM19" s="3">
        <f t="shared" si="3"/>
        <v>4</v>
      </c>
      <c r="DN19" s="3">
        <f t="shared" si="3"/>
        <v>0</v>
      </c>
      <c r="DO19" s="3">
        <f t="shared" si="3"/>
        <v>0</v>
      </c>
      <c r="DP19" s="3">
        <f t="shared" si="3"/>
        <v>5</v>
      </c>
      <c r="DQ19" s="3">
        <f t="shared" si="3"/>
        <v>0</v>
      </c>
      <c r="DR19" s="3">
        <f t="shared" si="3"/>
        <v>0</v>
      </c>
      <c r="DS19" s="3">
        <f t="shared" si="3"/>
        <v>5</v>
      </c>
      <c r="DT19" s="3">
        <f t="shared" si="3"/>
        <v>0</v>
      </c>
      <c r="DU19" s="3">
        <f t="shared" si="3"/>
        <v>0</v>
      </c>
      <c r="DV19" s="3">
        <f t="shared" si="3"/>
        <v>5</v>
      </c>
      <c r="DW19" s="3">
        <f t="shared" si="3"/>
        <v>0</v>
      </c>
      <c r="DX19" s="3">
        <f t="shared" si="3"/>
        <v>0</v>
      </c>
      <c r="DY19" s="3">
        <f t="shared" si="3"/>
        <v>5</v>
      </c>
      <c r="DZ19" s="3">
        <f t="shared" si="3"/>
        <v>0</v>
      </c>
      <c r="EA19" s="3">
        <f t="shared" ref="EA19:FF19" si="4">SUM(EA14:EA18)</f>
        <v>0</v>
      </c>
      <c r="EB19" s="3">
        <f t="shared" si="4"/>
        <v>5</v>
      </c>
      <c r="EC19" s="3">
        <f t="shared" si="4"/>
        <v>0</v>
      </c>
      <c r="ED19" s="3">
        <f t="shared" si="4"/>
        <v>0</v>
      </c>
      <c r="EE19" s="3">
        <f t="shared" si="4"/>
        <v>5</v>
      </c>
      <c r="EF19" s="3">
        <f t="shared" si="4"/>
        <v>0</v>
      </c>
      <c r="EG19" s="3">
        <f t="shared" si="4"/>
        <v>0</v>
      </c>
      <c r="EH19" s="3">
        <f t="shared" si="4"/>
        <v>5</v>
      </c>
      <c r="EI19" s="3">
        <f t="shared" si="4"/>
        <v>0</v>
      </c>
      <c r="EJ19" s="3">
        <f t="shared" si="4"/>
        <v>0</v>
      </c>
      <c r="EK19" s="3">
        <f t="shared" si="4"/>
        <v>5</v>
      </c>
      <c r="EL19" s="3">
        <f t="shared" si="4"/>
        <v>0</v>
      </c>
      <c r="EM19" s="3">
        <f t="shared" si="4"/>
        <v>0</v>
      </c>
      <c r="EN19" s="3">
        <f t="shared" si="4"/>
        <v>5</v>
      </c>
      <c r="EO19" s="3">
        <f t="shared" si="4"/>
        <v>0</v>
      </c>
      <c r="EP19" s="3">
        <f t="shared" si="4"/>
        <v>0</v>
      </c>
      <c r="EQ19" s="3">
        <f t="shared" si="4"/>
        <v>5</v>
      </c>
      <c r="ER19" s="3">
        <f t="shared" si="4"/>
        <v>0</v>
      </c>
      <c r="ES19" s="3">
        <f t="shared" si="4"/>
        <v>0</v>
      </c>
      <c r="ET19" s="3">
        <f t="shared" si="4"/>
        <v>2</v>
      </c>
      <c r="EU19" s="3">
        <f t="shared" si="4"/>
        <v>3</v>
      </c>
      <c r="EV19" s="3">
        <f t="shared" si="4"/>
        <v>0</v>
      </c>
      <c r="EW19" s="3">
        <f t="shared" si="4"/>
        <v>5</v>
      </c>
      <c r="EX19" s="3">
        <f t="shared" si="4"/>
        <v>0</v>
      </c>
      <c r="EY19" s="3">
        <f t="shared" si="4"/>
        <v>0</v>
      </c>
      <c r="EZ19" s="3">
        <f t="shared" si="4"/>
        <v>5</v>
      </c>
      <c r="FA19" s="3">
        <f t="shared" si="4"/>
        <v>0</v>
      </c>
      <c r="FB19" s="3">
        <f t="shared" si="4"/>
        <v>0</v>
      </c>
      <c r="FC19" s="3">
        <f t="shared" si="4"/>
        <v>5</v>
      </c>
      <c r="FD19" s="3">
        <f t="shared" si="4"/>
        <v>0</v>
      </c>
      <c r="FE19" s="3">
        <f t="shared" si="4"/>
        <v>0</v>
      </c>
      <c r="FF19" s="3">
        <f t="shared" si="4"/>
        <v>5</v>
      </c>
      <c r="FG19" s="3">
        <f t="shared" ref="FG19:GL19" si="5">SUM(FG14:FG18)</f>
        <v>0</v>
      </c>
      <c r="FH19" s="3">
        <f t="shared" si="5"/>
        <v>0</v>
      </c>
      <c r="FI19" s="3">
        <f t="shared" si="5"/>
        <v>5</v>
      </c>
      <c r="FJ19" s="3">
        <f t="shared" si="5"/>
        <v>0</v>
      </c>
      <c r="FK19" s="3">
        <f t="shared" si="5"/>
        <v>0</v>
      </c>
      <c r="FL19" s="3">
        <f t="shared" si="5"/>
        <v>5</v>
      </c>
      <c r="FM19" s="3">
        <f t="shared" si="5"/>
        <v>0</v>
      </c>
      <c r="FN19" s="3">
        <f t="shared" si="5"/>
        <v>0</v>
      </c>
      <c r="FO19" s="3">
        <f t="shared" si="5"/>
        <v>5</v>
      </c>
      <c r="FP19" s="3">
        <f t="shared" si="5"/>
        <v>0</v>
      </c>
      <c r="FQ19" s="3">
        <f t="shared" si="5"/>
        <v>0</v>
      </c>
      <c r="FR19" s="3">
        <f t="shared" si="5"/>
        <v>5</v>
      </c>
      <c r="FS19" s="3">
        <f t="shared" si="5"/>
        <v>0</v>
      </c>
      <c r="FT19" s="3">
        <f t="shared" si="5"/>
        <v>0</v>
      </c>
      <c r="FU19" s="3">
        <f t="shared" si="5"/>
        <v>5</v>
      </c>
      <c r="FV19" s="3">
        <f t="shared" si="5"/>
        <v>0</v>
      </c>
      <c r="FW19" s="3">
        <f t="shared" si="5"/>
        <v>0</v>
      </c>
      <c r="FX19" s="3">
        <f t="shared" si="5"/>
        <v>5</v>
      </c>
      <c r="FY19" s="3">
        <f t="shared" si="5"/>
        <v>0</v>
      </c>
      <c r="FZ19" s="3">
        <f t="shared" si="5"/>
        <v>0</v>
      </c>
      <c r="GA19" s="3">
        <f t="shared" si="5"/>
        <v>5</v>
      </c>
      <c r="GB19" s="3">
        <f t="shared" si="5"/>
        <v>0</v>
      </c>
      <c r="GC19" s="3">
        <f t="shared" si="5"/>
        <v>0</v>
      </c>
      <c r="GD19" s="3">
        <f t="shared" si="5"/>
        <v>5</v>
      </c>
      <c r="GE19" s="3">
        <f t="shared" si="5"/>
        <v>0</v>
      </c>
      <c r="GF19" s="3">
        <f t="shared" si="5"/>
        <v>0</v>
      </c>
      <c r="GG19" s="3">
        <f t="shared" si="5"/>
        <v>5</v>
      </c>
      <c r="GH19" s="3">
        <f t="shared" si="5"/>
        <v>0</v>
      </c>
      <c r="GI19" s="3">
        <f t="shared" si="5"/>
        <v>0</v>
      </c>
      <c r="GJ19" s="3">
        <f t="shared" si="5"/>
        <v>5</v>
      </c>
      <c r="GK19" s="3">
        <f t="shared" si="5"/>
        <v>0</v>
      </c>
      <c r="GL19" s="3">
        <f t="shared" si="5"/>
        <v>0</v>
      </c>
      <c r="GM19" s="3">
        <f t="shared" ref="GM19:GR19" si="6">SUM(GM14:GM18)</f>
        <v>5</v>
      </c>
      <c r="GN19" s="3">
        <f t="shared" si="6"/>
        <v>0</v>
      </c>
      <c r="GO19" s="3">
        <f t="shared" si="6"/>
        <v>0</v>
      </c>
      <c r="GP19" s="3">
        <f t="shared" si="6"/>
        <v>5</v>
      </c>
      <c r="GQ19" s="3">
        <f t="shared" si="6"/>
        <v>0</v>
      </c>
      <c r="GR19" s="3">
        <f t="shared" si="6"/>
        <v>0</v>
      </c>
    </row>
    <row r="20" spans="1:200" ht="37.5" customHeight="1">
      <c r="A20" s="109" t="s">
        <v>864</v>
      </c>
      <c r="B20" s="110"/>
      <c r="C20" s="10">
        <f>C19/5%</f>
        <v>100</v>
      </c>
      <c r="D20" s="10">
        <f t="shared" ref="D20:T20" si="7">D19/25%</f>
        <v>0</v>
      </c>
      <c r="E20" s="10">
        <f t="shared" si="7"/>
        <v>0</v>
      </c>
      <c r="F20" s="10">
        <f>F19/5%</f>
        <v>100</v>
      </c>
      <c r="G20" s="10">
        <f t="shared" si="7"/>
        <v>0</v>
      </c>
      <c r="H20" s="10">
        <f t="shared" si="7"/>
        <v>0</v>
      </c>
      <c r="I20" s="10">
        <f>I19/5%</f>
        <v>100</v>
      </c>
      <c r="J20" s="10">
        <f t="shared" si="7"/>
        <v>0</v>
      </c>
      <c r="K20" s="10">
        <f t="shared" si="7"/>
        <v>0</v>
      </c>
      <c r="L20" s="10">
        <f>L19/5%</f>
        <v>100</v>
      </c>
      <c r="M20" s="10">
        <f t="shared" si="7"/>
        <v>0</v>
      </c>
      <c r="N20" s="10">
        <f t="shared" si="7"/>
        <v>0</v>
      </c>
      <c r="O20" s="10">
        <v>100</v>
      </c>
      <c r="P20" s="10">
        <f t="shared" si="7"/>
        <v>0</v>
      </c>
      <c r="Q20" s="10">
        <f t="shared" si="7"/>
        <v>0</v>
      </c>
      <c r="R20" s="10">
        <v>100</v>
      </c>
      <c r="S20" s="10">
        <f t="shared" si="7"/>
        <v>0</v>
      </c>
      <c r="T20" s="10">
        <f t="shared" si="7"/>
        <v>0</v>
      </c>
      <c r="U20" s="10">
        <v>100</v>
      </c>
      <c r="V20" s="10">
        <f t="shared" ref="V20:BV20" si="8">V19/25%</f>
        <v>0</v>
      </c>
      <c r="W20" s="10">
        <f t="shared" si="8"/>
        <v>0</v>
      </c>
      <c r="X20" s="10">
        <v>100</v>
      </c>
      <c r="Y20" s="10">
        <f t="shared" si="8"/>
        <v>0</v>
      </c>
      <c r="Z20" s="10">
        <f t="shared" si="8"/>
        <v>0</v>
      </c>
      <c r="AA20" s="10">
        <v>100</v>
      </c>
      <c r="AB20" s="10">
        <f t="shared" si="8"/>
        <v>0</v>
      </c>
      <c r="AC20" s="10">
        <f t="shared" si="8"/>
        <v>0</v>
      </c>
      <c r="AD20" s="10">
        <v>100</v>
      </c>
      <c r="AE20" s="10">
        <f t="shared" si="8"/>
        <v>0</v>
      </c>
      <c r="AF20" s="10">
        <f t="shared" si="8"/>
        <v>0</v>
      </c>
      <c r="AG20" s="10">
        <v>100</v>
      </c>
      <c r="AH20" s="10">
        <f t="shared" si="8"/>
        <v>0</v>
      </c>
      <c r="AI20" s="10">
        <f t="shared" si="8"/>
        <v>0</v>
      </c>
      <c r="AJ20" s="10">
        <v>100</v>
      </c>
      <c r="AK20" s="10">
        <f t="shared" si="8"/>
        <v>0</v>
      </c>
      <c r="AL20" s="10">
        <f t="shared" si="8"/>
        <v>0</v>
      </c>
      <c r="AM20" s="10">
        <v>100</v>
      </c>
      <c r="AN20" s="10">
        <f t="shared" si="8"/>
        <v>0</v>
      </c>
      <c r="AO20" s="10">
        <f t="shared" si="8"/>
        <v>0</v>
      </c>
      <c r="AP20" s="10">
        <v>100</v>
      </c>
      <c r="AQ20" s="10">
        <f t="shared" si="8"/>
        <v>0</v>
      </c>
      <c r="AR20" s="10">
        <f t="shared" si="8"/>
        <v>0</v>
      </c>
      <c r="AS20" s="10">
        <v>100</v>
      </c>
      <c r="AT20" s="10">
        <f t="shared" si="8"/>
        <v>0</v>
      </c>
      <c r="AU20" s="10">
        <f t="shared" si="8"/>
        <v>0</v>
      </c>
      <c r="AV20" s="10">
        <v>100</v>
      </c>
      <c r="AW20" s="10">
        <f t="shared" si="8"/>
        <v>0</v>
      </c>
      <c r="AX20" s="10">
        <f t="shared" si="8"/>
        <v>0</v>
      </c>
      <c r="AY20" s="10">
        <f>AY19/5%</f>
        <v>60</v>
      </c>
      <c r="AZ20" s="10">
        <f>AZ19/5%</f>
        <v>40</v>
      </c>
      <c r="BA20" s="10">
        <f t="shared" si="8"/>
        <v>0</v>
      </c>
      <c r="BB20" s="10">
        <v>100</v>
      </c>
      <c r="BC20" s="10">
        <f t="shared" si="8"/>
        <v>0</v>
      </c>
      <c r="BD20" s="10">
        <f t="shared" si="8"/>
        <v>0</v>
      </c>
      <c r="BE20" s="10">
        <v>100</v>
      </c>
      <c r="BF20" s="10">
        <f t="shared" si="8"/>
        <v>0</v>
      </c>
      <c r="BG20" s="10">
        <f t="shared" si="8"/>
        <v>0</v>
      </c>
      <c r="BH20" s="10">
        <v>100</v>
      </c>
      <c r="BI20" s="10">
        <f t="shared" si="8"/>
        <v>0</v>
      </c>
      <c r="BJ20" s="10">
        <f t="shared" si="8"/>
        <v>0</v>
      </c>
      <c r="BK20" s="10">
        <v>100</v>
      </c>
      <c r="BL20" s="10">
        <f t="shared" si="8"/>
        <v>0</v>
      </c>
      <c r="BM20" s="10">
        <f t="shared" si="8"/>
        <v>0</v>
      </c>
      <c r="BN20" s="10">
        <v>100</v>
      </c>
      <c r="BO20" s="10">
        <f t="shared" si="8"/>
        <v>0</v>
      </c>
      <c r="BP20" s="10">
        <f t="shared" si="8"/>
        <v>0</v>
      </c>
      <c r="BQ20" s="10">
        <v>100</v>
      </c>
      <c r="BR20" s="10">
        <f t="shared" si="8"/>
        <v>0</v>
      </c>
      <c r="BS20" s="10">
        <f t="shared" si="8"/>
        <v>0</v>
      </c>
      <c r="BT20" s="10">
        <v>100</v>
      </c>
      <c r="BU20" s="10">
        <f t="shared" si="8"/>
        <v>0</v>
      </c>
      <c r="BV20" s="10">
        <f t="shared" si="8"/>
        <v>0</v>
      </c>
      <c r="BW20" s="10">
        <v>100</v>
      </c>
      <c r="BX20" s="10">
        <f t="shared" ref="BX20:CA20" si="9">BX19/25%</f>
        <v>0</v>
      </c>
      <c r="BY20" s="10">
        <f t="shared" si="9"/>
        <v>0</v>
      </c>
      <c r="BZ20" s="10">
        <v>100</v>
      </c>
      <c r="CA20" s="10">
        <f t="shared" si="9"/>
        <v>0</v>
      </c>
      <c r="CB20" s="10">
        <f t="shared" ref="CB20:DR20" si="10">CB19/25%</f>
        <v>0</v>
      </c>
      <c r="CC20" s="10">
        <v>100</v>
      </c>
      <c r="CD20" s="10">
        <f t="shared" si="10"/>
        <v>0</v>
      </c>
      <c r="CE20" s="10">
        <f t="shared" si="10"/>
        <v>0</v>
      </c>
      <c r="CF20" s="10">
        <v>100</v>
      </c>
      <c r="CG20" s="10">
        <f t="shared" si="10"/>
        <v>0</v>
      </c>
      <c r="CH20" s="10">
        <f t="shared" si="10"/>
        <v>0</v>
      </c>
      <c r="CI20" s="10">
        <v>100</v>
      </c>
      <c r="CJ20" s="10">
        <f t="shared" si="10"/>
        <v>0</v>
      </c>
      <c r="CK20" s="10">
        <f t="shared" si="10"/>
        <v>0</v>
      </c>
      <c r="CL20" s="10">
        <v>100</v>
      </c>
      <c r="CM20" s="10">
        <f t="shared" si="10"/>
        <v>0</v>
      </c>
      <c r="CN20" s="10">
        <f t="shared" si="10"/>
        <v>0</v>
      </c>
      <c r="CO20" s="10">
        <v>100</v>
      </c>
      <c r="CP20" s="10">
        <v>0</v>
      </c>
      <c r="CQ20" s="10">
        <f t="shared" si="10"/>
        <v>0</v>
      </c>
      <c r="CR20" s="10">
        <v>100</v>
      </c>
      <c r="CS20" s="10">
        <f t="shared" si="10"/>
        <v>0</v>
      </c>
      <c r="CT20" s="10">
        <f t="shared" si="10"/>
        <v>0</v>
      </c>
      <c r="CU20" s="10">
        <v>100</v>
      </c>
      <c r="CV20" s="10">
        <f t="shared" si="10"/>
        <v>0</v>
      </c>
      <c r="CW20" s="10">
        <f t="shared" si="10"/>
        <v>0</v>
      </c>
      <c r="CX20" s="10">
        <v>100</v>
      </c>
      <c r="CY20" s="10">
        <f t="shared" si="10"/>
        <v>0</v>
      </c>
      <c r="CZ20" s="10">
        <f t="shared" si="10"/>
        <v>0</v>
      </c>
      <c r="DA20" s="10">
        <v>100</v>
      </c>
      <c r="DB20" s="10">
        <f t="shared" si="10"/>
        <v>0</v>
      </c>
      <c r="DC20" s="10">
        <f t="shared" si="10"/>
        <v>0</v>
      </c>
      <c r="DD20" s="10">
        <v>100</v>
      </c>
      <c r="DE20" s="10">
        <f t="shared" si="10"/>
        <v>0</v>
      </c>
      <c r="DF20" s="10">
        <f t="shared" si="10"/>
        <v>0</v>
      </c>
      <c r="DG20" s="10">
        <v>100</v>
      </c>
      <c r="DH20" s="10">
        <f t="shared" si="10"/>
        <v>0</v>
      </c>
      <c r="DI20" s="10">
        <f t="shared" si="10"/>
        <v>0</v>
      </c>
      <c r="DJ20" s="10">
        <v>100</v>
      </c>
      <c r="DK20" s="10">
        <f t="shared" si="10"/>
        <v>0</v>
      </c>
      <c r="DL20" s="10">
        <f t="shared" si="10"/>
        <v>0</v>
      </c>
      <c r="DM20" s="10">
        <v>100</v>
      </c>
      <c r="DN20" s="10">
        <f t="shared" si="10"/>
        <v>0</v>
      </c>
      <c r="DO20" s="10">
        <f t="shared" si="10"/>
        <v>0</v>
      </c>
      <c r="DP20" s="10">
        <v>100</v>
      </c>
      <c r="DQ20" s="10">
        <f t="shared" si="10"/>
        <v>0</v>
      </c>
      <c r="DR20" s="10">
        <f t="shared" si="10"/>
        <v>0</v>
      </c>
      <c r="DS20" s="10">
        <v>100</v>
      </c>
      <c r="DT20" s="10">
        <f t="shared" ref="DT20:FZ20" si="11">DT19/25%</f>
        <v>0</v>
      </c>
      <c r="DU20" s="10">
        <f t="shared" si="11"/>
        <v>0</v>
      </c>
      <c r="DV20" s="10">
        <v>100</v>
      </c>
      <c r="DW20" s="10">
        <f t="shared" si="11"/>
        <v>0</v>
      </c>
      <c r="DX20" s="10">
        <f t="shared" si="11"/>
        <v>0</v>
      </c>
      <c r="DY20" s="10">
        <v>100</v>
      </c>
      <c r="DZ20" s="10">
        <f t="shared" si="11"/>
        <v>0</v>
      </c>
      <c r="EA20" s="10">
        <f t="shared" si="11"/>
        <v>0</v>
      </c>
      <c r="EB20" s="10">
        <v>100</v>
      </c>
      <c r="EC20" s="10">
        <f t="shared" si="11"/>
        <v>0</v>
      </c>
      <c r="ED20" s="10">
        <f t="shared" si="11"/>
        <v>0</v>
      </c>
      <c r="EE20" s="10">
        <v>100</v>
      </c>
      <c r="EF20" s="10">
        <f t="shared" si="11"/>
        <v>0</v>
      </c>
      <c r="EG20" s="10">
        <f t="shared" si="11"/>
        <v>0</v>
      </c>
      <c r="EH20" s="10">
        <v>100</v>
      </c>
      <c r="EI20" s="10">
        <f t="shared" si="11"/>
        <v>0</v>
      </c>
      <c r="EJ20" s="10">
        <f t="shared" si="11"/>
        <v>0</v>
      </c>
      <c r="EK20" s="10">
        <v>100</v>
      </c>
      <c r="EL20" s="10">
        <f t="shared" si="11"/>
        <v>0</v>
      </c>
      <c r="EM20" s="10">
        <f t="shared" si="11"/>
        <v>0</v>
      </c>
      <c r="EN20" s="10">
        <v>100</v>
      </c>
      <c r="EO20" s="10">
        <f t="shared" si="11"/>
        <v>0</v>
      </c>
      <c r="EP20" s="10">
        <f t="shared" si="11"/>
        <v>0</v>
      </c>
      <c r="EQ20" s="10">
        <v>100</v>
      </c>
      <c r="ER20" s="10">
        <f t="shared" si="11"/>
        <v>0</v>
      </c>
      <c r="ES20" s="10">
        <f t="shared" si="11"/>
        <v>0</v>
      </c>
      <c r="ET20" s="10">
        <f>ET19/5%</f>
        <v>40</v>
      </c>
      <c r="EU20" s="10">
        <f>EU19/5%</f>
        <v>60</v>
      </c>
      <c r="EV20" s="10">
        <f t="shared" si="11"/>
        <v>0</v>
      </c>
      <c r="EW20" s="10">
        <v>100</v>
      </c>
      <c r="EX20" s="10">
        <f t="shared" si="11"/>
        <v>0</v>
      </c>
      <c r="EY20" s="10">
        <f t="shared" si="11"/>
        <v>0</v>
      </c>
      <c r="EZ20" s="10">
        <v>100</v>
      </c>
      <c r="FA20" s="10">
        <f t="shared" si="11"/>
        <v>0</v>
      </c>
      <c r="FB20" s="10">
        <f t="shared" si="11"/>
        <v>0</v>
      </c>
      <c r="FC20" s="10">
        <v>100</v>
      </c>
      <c r="FD20" s="10">
        <f t="shared" si="11"/>
        <v>0</v>
      </c>
      <c r="FE20" s="10">
        <f t="shared" si="11"/>
        <v>0</v>
      </c>
      <c r="FF20" s="10">
        <v>100</v>
      </c>
      <c r="FG20" s="10">
        <f t="shared" si="11"/>
        <v>0</v>
      </c>
      <c r="FH20" s="10">
        <f t="shared" si="11"/>
        <v>0</v>
      </c>
      <c r="FI20" s="10">
        <v>100</v>
      </c>
      <c r="FJ20" s="10">
        <f t="shared" si="11"/>
        <v>0</v>
      </c>
      <c r="FK20" s="10">
        <f t="shared" si="11"/>
        <v>0</v>
      </c>
      <c r="FL20" s="10">
        <v>100</v>
      </c>
      <c r="FM20" s="10">
        <f t="shared" si="11"/>
        <v>0</v>
      </c>
      <c r="FN20" s="10">
        <f t="shared" si="11"/>
        <v>0</v>
      </c>
      <c r="FO20" s="10">
        <v>100</v>
      </c>
      <c r="FP20" s="10">
        <f t="shared" si="11"/>
        <v>0</v>
      </c>
      <c r="FQ20" s="10">
        <f t="shared" si="11"/>
        <v>0</v>
      </c>
      <c r="FR20" s="10">
        <v>100</v>
      </c>
      <c r="FS20" s="10">
        <f t="shared" si="11"/>
        <v>0</v>
      </c>
      <c r="FT20" s="10">
        <f t="shared" si="11"/>
        <v>0</v>
      </c>
      <c r="FU20" s="10">
        <v>100</v>
      </c>
      <c r="FV20" s="10">
        <f t="shared" si="11"/>
        <v>0</v>
      </c>
      <c r="FW20" s="10">
        <f t="shared" si="11"/>
        <v>0</v>
      </c>
      <c r="FX20" s="10">
        <v>100</v>
      </c>
      <c r="FY20" s="10">
        <f t="shared" si="11"/>
        <v>0</v>
      </c>
      <c r="FZ20" s="10">
        <f t="shared" si="11"/>
        <v>0</v>
      </c>
      <c r="GA20" s="10">
        <v>100</v>
      </c>
      <c r="GB20" s="10">
        <f t="shared" ref="GB20:GR20" si="12">GB19/25%</f>
        <v>0</v>
      </c>
      <c r="GC20" s="10">
        <f t="shared" si="12"/>
        <v>0</v>
      </c>
      <c r="GD20" s="10">
        <v>100</v>
      </c>
      <c r="GE20" s="10">
        <f t="shared" si="12"/>
        <v>0</v>
      </c>
      <c r="GF20" s="10">
        <f t="shared" si="12"/>
        <v>0</v>
      </c>
      <c r="GG20" s="10">
        <v>100</v>
      </c>
      <c r="GH20" s="10">
        <f t="shared" si="12"/>
        <v>0</v>
      </c>
      <c r="GI20" s="10">
        <f t="shared" si="12"/>
        <v>0</v>
      </c>
      <c r="GJ20" s="10">
        <v>100</v>
      </c>
      <c r="GK20" s="10">
        <f t="shared" si="12"/>
        <v>0</v>
      </c>
      <c r="GL20" s="10">
        <f t="shared" si="12"/>
        <v>0</v>
      </c>
      <c r="GM20" s="10">
        <v>100</v>
      </c>
      <c r="GN20" s="10">
        <f t="shared" si="12"/>
        <v>0</v>
      </c>
      <c r="GO20" s="10">
        <f t="shared" si="12"/>
        <v>0</v>
      </c>
      <c r="GP20" s="10">
        <v>100</v>
      </c>
      <c r="GQ20" s="10">
        <f t="shared" si="12"/>
        <v>0</v>
      </c>
      <c r="GR20" s="10">
        <f t="shared" si="12"/>
        <v>0</v>
      </c>
    </row>
    <row r="22" spans="1:200">
      <c r="B22" t="s">
        <v>836</v>
      </c>
    </row>
    <row r="23" spans="1:200">
      <c r="B23" t="s">
        <v>837</v>
      </c>
      <c r="C23" t="s">
        <v>855</v>
      </c>
      <c r="D23">
        <f>(C20+F20+I20+L20+O20+R20+D24)/6</f>
        <v>100</v>
      </c>
      <c r="E23" s="42">
        <f>D23/100*5</f>
        <v>5</v>
      </c>
    </row>
    <row r="24" spans="1:200">
      <c r="B24" t="s">
        <v>838</v>
      </c>
      <c r="C24" t="s">
        <v>855</v>
      </c>
      <c r="D24">
        <v>0</v>
      </c>
      <c r="E24" s="42">
        <f t="shared" ref="E24:E25" si="13">D24/100*25</f>
        <v>0</v>
      </c>
    </row>
    <row r="25" spans="1:200">
      <c r="B25" t="s">
        <v>839</v>
      </c>
      <c r="C25" t="s">
        <v>855</v>
      </c>
      <c r="D25">
        <v>0</v>
      </c>
      <c r="E25" s="42">
        <f t="shared" si="13"/>
        <v>0</v>
      </c>
    </row>
    <row r="26" spans="1:200">
      <c r="D26" s="68">
        <v>100</v>
      </c>
      <c r="E26" s="67">
        <f>SUM(E23:E25)</f>
        <v>5</v>
      </c>
    </row>
    <row r="27" spans="1:200">
      <c r="B27" t="s">
        <v>837</v>
      </c>
      <c r="C27" t="s">
        <v>856</v>
      </c>
      <c r="D27">
        <f>(U20+X20+AA20+AD20+AG20+AJ20+AM20+AP20+AS20+AV20+AY20+BB20+BE20+BH20+BK20+BN20+BQ20+BT20+D29)/18</f>
        <v>97.777777777777771</v>
      </c>
      <c r="E27" s="42">
        <f>D27/100*5</f>
        <v>4.8888888888888884</v>
      </c>
    </row>
    <row r="28" spans="1:200">
      <c r="B28" t="s">
        <v>838</v>
      </c>
      <c r="C28" t="s">
        <v>856</v>
      </c>
      <c r="D28">
        <f>(V20+Y20+AB20+AE20+AH20+AK20+AN20+AQ20+AT20+AW20+AZ20+BC20+BF20+BI20+BL20+BO20+BR20+BU20+D30)/18</f>
        <v>7.7777777777777777</v>
      </c>
      <c r="E28" s="42">
        <f t="shared" ref="E28:E29" si="14">D28/100*5</f>
        <v>0.3888888888888889</v>
      </c>
    </row>
    <row r="29" spans="1:200">
      <c r="B29" t="s">
        <v>839</v>
      </c>
      <c r="C29" t="s">
        <v>856</v>
      </c>
      <c r="D29">
        <v>0</v>
      </c>
      <c r="E29" s="42">
        <f t="shared" si="14"/>
        <v>0</v>
      </c>
    </row>
    <row r="30" spans="1:200">
      <c r="D30" s="68">
        <v>100</v>
      </c>
      <c r="E30" s="67">
        <f>SUM(E27:E29)</f>
        <v>5.2777777777777777</v>
      </c>
    </row>
    <row r="31" spans="1:200">
      <c r="B31" t="s">
        <v>837</v>
      </c>
      <c r="C31" t="s">
        <v>857</v>
      </c>
      <c r="D31">
        <f>(BW20+BZ20+CC20+CF20+CI20+CL20+D32)/6</f>
        <v>100</v>
      </c>
      <c r="E31" s="42">
        <f>D31/100*5</f>
        <v>5</v>
      </c>
    </row>
    <row r="32" spans="1:200">
      <c r="B32" t="s">
        <v>838</v>
      </c>
      <c r="C32" t="s">
        <v>857</v>
      </c>
      <c r="D32">
        <v>0</v>
      </c>
      <c r="E32" s="42">
        <f t="shared" ref="E32:E33" si="15">D32/100*25</f>
        <v>0</v>
      </c>
    </row>
    <row r="33" spans="2:5">
      <c r="B33" t="s">
        <v>839</v>
      </c>
      <c r="C33" t="s">
        <v>857</v>
      </c>
      <c r="D33">
        <v>0</v>
      </c>
      <c r="E33" s="42">
        <f t="shared" si="15"/>
        <v>0</v>
      </c>
    </row>
    <row r="34" spans="2:5">
      <c r="D34" s="68">
        <v>100</v>
      </c>
      <c r="E34" s="67">
        <f>SUM(E31:E33)</f>
        <v>5</v>
      </c>
    </row>
    <row r="35" spans="2:5">
      <c r="B35" t="s">
        <v>837</v>
      </c>
      <c r="C35" t="s">
        <v>858</v>
      </c>
      <c r="D35" s="42">
        <f>(CO20+CR20+CU20+CX20+DA20+DD20+DG20+DJ20+DM20+DP20+DS20+DV20+DY20+EB20+EE20+EH20+EK20+EN20+EQ20+ET20+EW20+EZ20+FC20+FF20+FI20+FL20+FO20+FR20+FU20+FX20+D38)/30</f>
        <v>101.33333333333333</v>
      </c>
      <c r="E35" s="42">
        <f>D35/100*5</f>
        <v>5.0666666666666664</v>
      </c>
    </row>
    <row r="36" spans="2:5">
      <c r="B36" t="s">
        <v>838</v>
      </c>
      <c r="C36" t="s">
        <v>858</v>
      </c>
      <c r="D36">
        <f>(CP20+CS20++CV20+CY20+DB20+DE20+DH20+DK20+DN20+DQ20+DT20+DW20+DZ20+EC20+EF20+EI20+EL20+EO20+ER20+EU20+EX20+FA20+FD20+FG20+FJ20+FM20+FP20+FS20+FV20+FY20+D37)/30</f>
        <v>2</v>
      </c>
      <c r="E36" s="42">
        <f t="shared" ref="E36:E37" si="16">D36/100*5</f>
        <v>0.1</v>
      </c>
    </row>
    <row r="37" spans="2:5">
      <c r="B37" t="s">
        <v>839</v>
      </c>
      <c r="C37" t="s">
        <v>858</v>
      </c>
      <c r="D37">
        <v>0</v>
      </c>
      <c r="E37" s="42">
        <f t="shared" si="16"/>
        <v>0</v>
      </c>
    </row>
    <row r="38" spans="2:5">
      <c r="D38" s="68">
        <v>100</v>
      </c>
      <c r="E38" s="67">
        <f>SUM(E35:E37)</f>
        <v>5.1666666666666661</v>
      </c>
    </row>
    <row r="39" spans="2:5">
      <c r="B39" t="s">
        <v>837</v>
      </c>
      <c r="C39" t="s">
        <v>859</v>
      </c>
      <c r="D39">
        <f>(GA20+GD20+GG20+GJ20+GM20+GP20+D40)/6</f>
        <v>100</v>
      </c>
      <c r="E39" s="42">
        <f>D39/100*5</f>
        <v>5</v>
      </c>
    </row>
    <row r="40" spans="2:5">
      <c r="B40" t="s">
        <v>838</v>
      </c>
      <c r="C40" t="s">
        <v>859</v>
      </c>
      <c r="D40">
        <v>0</v>
      </c>
      <c r="E40" s="42">
        <f t="shared" ref="E40:E41" si="17">D40/100*25</f>
        <v>0</v>
      </c>
    </row>
    <row r="41" spans="2:5">
      <c r="B41" t="s">
        <v>839</v>
      </c>
      <c r="C41" t="s">
        <v>859</v>
      </c>
      <c r="D41">
        <v>0</v>
      </c>
      <c r="E41" s="42">
        <f t="shared" si="17"/>
        <v>0</v>
      </c>
    </row>
    <row r="42" spans="2:5">
      <c r="D42" s="68">
        <v>100</v>
      </c>
      <c r="E42" s="67">
        <f>SUM(E39:E41)</f>
        <v>5</v>
      </c>
    </row>
  </sheetData>
  <mergeCells count="155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9:B19"/>
    <mergeCell ref="A20:B2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1"/>
  <sheetViews>
    <sheetView topLeftCell="A47" workbookViewId="0">
      <selection activeCell="H49" sqref="H49"/>
    </sheetView>
  </sheetViews>
  <sheetFormatPr defaultRowHeight="15"/>
  <cols>
    <col min="2" max="2" width="32.625" customWidth="1"/>
  </cols>
  <sheetData>
    <row r="1" spans="1:254" ht="15.75">
      <c r="A1" s="6" t="s">
        <v>154</v>
      </c>
      <c r="B1" s="14" t="s">
        <v>633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860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115" t="s">
        <v>0</v>
      </c>
      <c r="B4" s="115" t="s">
        <v>1</v>
      </c>
      <c r="C4" s="173" t="s">
        <v>57</v>
      </c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20" t="s">
        <v>2</v>
      </c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 t="s">
        <v>2</v>
      </c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51" t="s">
        <v>88</v>
      </c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70" t="s">
        <v>115</v>
      </c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192"/>
      <c r="GA4" s="168" t="s">
        <v>115</v>
      </c>
      <c r="GB4" s="168"/>
      <c r="GC4" s="168"/>
      <c r="GD4" s="168"/>
      <c r="GE4" s="168"/>
      <c r="GF4" s="168"/>
      <c r="GG4" s="168"/>
      <c r="GH4" s="168"/>
      <c r="GI4" s="168"/>
      <c r="GJ4" s="168"/>
      <c r="GK4" s="168"/>
      <c r="GL4" s="168"/>
      <c r="GM4" s="168"/>
      <c r="GN4" s="168"/>
      <c r="GO4" s="168"/>
      <c r="GP4" s="168"/>
      <c r="GQ4" s="168"/>
      <c r="GR4" s="168"/>
      <c r="GS4" s="168"/>
      <c r="GT4" s="168"/>
      <c r="GU4" s="168"/>
      <c r="GV4" s="168"/>
      <c r="GW4" s="168"/>
      <c r="GX4" s="168"/>
      <c r="GY4" s="168"/>
      <c r="GZ4" s="168"/>
      <c r="HA4" s="168"/>
      <c r="HB4" s="168"/>
      <c r="HC4" s="168"/>
      <c r="HD4" s="168"/>
      <c r="HE4" s="168" t="s">
        <v>115</v>
      </c>
      <c r="HF4" s="168"/>
      <c r="HG4" s="168"/>
      <c r="HH4" s="168"/>
      <c r="HI4" s="168"/>
      <c r="HJ4" s="168"/>
      <c r="HK4" s="168"/>
      <c r="HL4" s="168"/>
      <c r="HM4" s="168"/>
      <c r="HN4" s="168"/>
      <c r="HO4" s="168"/>
      <c r="HP4" s="168"/>
      <c r="HQ4" s="168"/>
      <c r="HR4" s="168"/>
      <c r="HS4" s="168"/>
      <c r="HT4" s="168"/>
      <c r="HU4" s="168"/>
      <c r="HV4" s="168"/>
      <c r="HW4" s="168"/>
      <c r="HX4" s="168"/>
      <c r="HY4" s="168"/>
      <c r="HZ4" s="142" t="s">
        <v>138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>
      <c r="A5" s="115"/>
      <c r="B5" s="115"/>
      <c r="C5" s="129" t="s">
        <v>58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54" t="s">
        <v>56</v>
      </c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129" t="s">
        <v>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79" t="s">
        <v>718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29" t="s">
        <v>332</v>
      </c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 t="s">
        <v>159</v>
      </c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 t="s">
        <v>116</v>
      </c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93" t="s">
        <v>174</v>
      </c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94"/>
      <c r="GJ5" s="160" t="s">
        <v>186</v>
      </c>
      <c r="GK5" s="161"/>
      <c r="GL5" s="161"/>
      <c r="GM5" s="161"/>
      <c r="GN5" s="161"/>
      <c r="GO5" s="161"/>
      <c r="GP5" s="161"/>
      <c r="GQ5" s="161"/>
      <c r="GR5" s="161"/>
      <c r="GS5" s="161"/>
      <c r="GT5" s="161"/>
      <c r="GU5" s="161"/>
      <c r="GV5" s="161"/>
      <c r="GW5" s="161"/>
      <c r="GX5" s="161"/>
      <c r="GY5" s="161"/>
      <c r="GZ5" s="161"/>
      <c r="HA5" s="161"/>
      <c r="HB5" s="161"/>
      <c r="HC5" s="161"/>
      <c r="HD5" s="162"/>
      <c r="HE5" s="189" t="s">
        <v>117</v>
      </c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54" ht="4.1500000000000004" hidden="1" customHeight="1">
      <c r="A6" s="115"/>
      <c r="B6" s="115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44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  <c r="HW6" s="190"/>
      <c r="HX6" s="190"/>
      <c r="HY6" s="190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54" ht="16.149999999999999" hidden="1" customHeight="1">
      <c r="A7" s="115"/>
      <c r="B7" s="115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44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190"/>
      <c r="HF7" s="190"/>
      <c r="HG7" s="190"/>
      <c r="HH7" s="190"/>
      <c r="HI7" s="190"/>
      <c r="HJ7" s="190"/>
      <c r="HK7" s="190"/>
      <c r="HL7" s="190"/>
      <c r="HM7" s="190"/>
      <c r="HN7" s="190"/>
      <c r="HO7" s="190"/>
      <c r="HP7" s="190"/>
      <c r="HQ7" s="190"/>
      <c r="HR7" s="190"/>
      <c r="HS7" s="190"/>
      <c r="HT7" s="190"/>
      <c r="HU7" s="190"/>
      <c r="HV7" s="190"/>
      <c r="HW7" s="190"/>
      <c r="HX7" s="190"/>
      <c r="HY7" s="190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54" ht="17.45" hidden="1" customHeight="1">
      <c r="A8" s="115"/>
      <c r="B8" s="115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44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190"/>
      <c r="HF8" s="190"/>
      <c r="HG8" s="190"/>
      <c r="HH8" s="190"/>
      <c r="HI8" s="190"/>
      <c r="HJ8" s="190"/>
      <c r="HK8" s="190"/>
      <c r="HL8" s="190"/>
      <c r="HM8" s="190"/>
      <c r="HN8" s="190"/>
      <c r="HO8" s="190"/>
      <c r="HP8" s="190"/>
      <c r="HQ8" s="190"/>
      <c r="HR8" s="190"/>
      <c r="HS8" s="190"/>
      <c r="HT8" s="190"/>
      <c r="HU8" s="190"/>
      <c r="HV8" s="190"/>
      <c r="HW8" s="190"/>
      <c r="HX8" s="190"/>
      <c r="HY8" s="190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54" ht="18" hidden="1" customHeight="1">
      <c r="A9" s="115"/>
      <c r="B9" s="115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44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190"/>
      <c r="HF9" s="190"/>
      <c r="HG9" s="190"/>
      <c r="HH9" s="190"/>
      <c r="HI9" s="190"/>
      <c r="HJ9" s="190"/>
      <c r="HK9" s="190"/>
      <c r="HL9" s="190"/>
      <c r="HM9" s="190"/>
      <c r="HN9" s="190"/>
      <c r="HO9" s="190"/>
      <c r="HP9" s="190"/>
      <c r="HQ9" s="190"/>
      <c r="HR9" s="190"/>
      <c r="HS9" s="190"/>
      <c r="HT9" s="190"/>
      <c r="HU9" s="190"/>
      <c r="HV9" s="190"/>
      <c r="HW9" s="190"/>
      <c r="HX9" s="190"/>
      <c r="HY9" s="190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54" ht="30" hidden="1" customHeight="1">
      <c r="A10" s="115"/>
      <c r="B10" s="115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46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191"/>
      <c r="HF10" s="191"/>
      <c r="HG10" s="191"/>
      <c r="HH10" s="191"/>
      <c r="HI10" s="191"/>
      <c r="HJ10" s="191"/>
      <c r="HK10" s="191"/>
      <c r="HL10" s="191"/>
      <c r="HM10" s="191"/>
      <c r="HN10" s="191"/>
      <c r="HO10" s="191"/>
      <c r="HP10" s="191"/>
      <c r="HQ10" s="191"/>
      <c r="HR10" s="191"/>
      <c r="HS10" s="191"/>
      <c r="HT10" s="191"/>
      <c r="HU10" s="191"/>
      <c r="HV10" s="191"/>
      <c r="HW10" s="191"/>
      <c r="HX10" s="191"/>
      <c r="HY10" s="191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54" ht="16.5" thickBot="1">
      <c r="A11" s="115"/>
      <c r="B11" s="115"/>
      <c r="C11" s="155" t="s">
        <v>634</v>
      </c>
      <c r="D11" s="152" t="s">
        <v>5</v>
      </c>
      <c r="E11" s="152" t="s">
        <v>6</v>
      </c>
      <c r="F11" s="129" t="s">
        <v>635</v>
      </c>
      <c r="G11" s="129" t="s">
        <v>7</v>
      </c>
      <c r="H11" s="129" t="s">
        <v>8</v>
      </c>
      <c r="I11" s="129" t="s">
        <v>636</v>
      </c>
      <c r="J11" s="129" t="s">
        <v>9</v>
      </c>
      <c r="K11" s="129" t="s">
        <v>10</v>
      </c>
      <c r="L11" s="152" t="s">
        <v>708</v>
      </c>
      <c r="M11" s="152" t="s">
        <v>9</v>
      </c>
      <c r="N11" s="152" t="s">
        <v>10</v>
      </c>
      <c r="O11" s="152" t="s">
        <v>637</v>
      </c>
      <c r="P11" s="152" t="s">
        <v>11</v>
      </c>
      <c r="Q11" s="152" t="s">
        <v>4</v>
      </c>
      <c r="R11" s="152" t="s">
        <v>638</v>
      </c>
      <c r="S11" s="152" t="s">
        <v>6</v>
      </c>
      <c r="T11" s="152" t="s">
        <v>12</v>
      </c>
      <c r="U11" s="152" t="s">
        <v>639</v>
      </c>
      <c r="V11" s="152" t="s">
        <v>6</v>
      </c>
      <c r="W11" s="152" t="s">
        <v>12</v>
      </c>
      <c r="X11" s="155" t="s">
        <v>640</v>
      </c>
      <c r="Y11" s="152"/>
      <c r="Z11" s="152"/>
      <c r="AA11" s="154" t="s">
        <v>641</v>
      </c>
      <c r="AB11" s="95"/>
      <c r="AC11" s="155"/>
      <c r="AD11" s="154" t="s">
        <v>642</v>
      </c>
      <c r="AE11" s="95"/>
      <c r="AF11" s="155"/>
      <c r="AG11" s="152" t="s">
        <v>709</v>
      </c>
      <c r="AH11" s="152"/>
      <c r="AI11" s="152"/>
      <c r="AJ11" s="152" t="s">
        <v>643</v>
      </c>
      <c r="AK11" s="152"/>
      <c r="AL11" s="152"/>
      <c r="AM11" s="152" t="s">
        <v>644</v>
      </c>
      <c r="AN11" s="152"/>
      <c r="AO11" s="152"/>
      <c r="AP11" s="153" t="s">
        <v>645</v>
      </c>
      <c r="AQ11" s="153"/>
      <c r="AR11" s="153"/>
      <c r="AS11" s="152" t="s">
        <v>646</v>
      </c>
      <c r="AT11" s="152"/>
      <c r="AU11" s="152"/>
      <c r="AV11" s="152" t="s">
        <v>647</v>
      </c>
      <c r="AW11" s="152"/>
      <c r="AX11" s="152"/>
      <c r="AY11" s="152" t="s">
        <v>648</v>
      </c>
      <c r="AZ11" s="152"/>
      <c r="BA11" s="152"/>
      <c r="BB11" s="152" t="s">
        <v>649</v>
      </c>
      <c r="BC11" s="152"/>
      <c r="BD11" s="152"/>
      <c r="BE11" s="152" t="s">
        <v>650</v>
      </c>
      <c r="BF11" s="152"/>
      <c r="BG11" s="152"/>
      <c r="BH11" s="153" t="s">
        <v>651</v>
      </c>
      <c r="BI11" s="153"/>
      <c r="BJ11" s="153"/>
      <c r="BK11" s="153" t="s">
        <v>710</v>
      </c>
      <c r="BL11" s="153"/>
      <c r="BM11" s="169"/>
      <c r="BN11" s="129" t="s">
        <v>652</v>
      </c>
      <c r="BO11" s="129"/>
      <c r="BP11" s="129"/>
      <c r="BQ11" s="129" t="s">
        <v>653</v>
      </c>
      <c r="BR11" s="129"/>
      <c r="BS11" s="129"/>
      <c r="BT11" s="79" t="s">
        <v>654</v>
      </c>
      <c r="BU11" s="79"/>
      <c r="BV11" s="79"/>
      <c r="BW11" s="129" t="s">
        <v>655</v>
      </c>
      <c r="BX11" s="129"/>
      <c r="BY11" s="129"/>
      <c r="BZ11" s="129" t="s">
        <v>656</v>
      </c>
      <c r="CA11" s="129"/>
      <c r="CB11" s="83"/>
      <c r="CC11" s="129" t="s">
        <v>657</v>
      </c>
      <c r="CD11" s="129"/>
      <c r="CE11" s="129"/>
      <c r="CF11" s="129" t="s">
        <v>658</v>
      </c>
      <c r="CG11" s="129"/>
      <c r="CH11" s="129"/>
      <c r="CI11" s="129" t="s">
        <v>659</v>
      </c>
      <c r="CJ11" s="129"/>
      <c r="CK11" s="129"/>
      <c r="CL11" s="129" t="s">
        <v>660</v>
      </c>
      <c r="CM11" s="129"/>
      <c r="CN11" s="129"/>
      <c r="CO11" s="129" t="s">
        <v>711</v>
      </c>
      <c r="CP11" s="129"/>
      <c r="CQ11" s="129"/>
      <c r="CR11" s="129" t="s">
        <v>661</v>
      </c>
      <c r="CS11" s="129"/>
      <c r="CT11" s="129"/>
      <c r="CU11" s="129" t="s">
        <v>662</v>
      </c>
      <c r="CV11" s="129"/>
      <c r="CW11" s="129"/>
      <c r="CX11" s="129" t="s">
        <v>663</v>
      </c>
      <c r="CY11" s="129"/>
      <c r="CZ11" s="129"/>
      <c r="DA11" s="129" t="s">
        <v>664</v>
      </c>
      <c r="DB11" s="129"/>
      <c r="DC11" s="129"/>
      <c r="DD11" s="146" t="s">
        <v>665</v>
      </c>
      <c r="DE11" s="79"/>
      <c r="DF11" s="79"/>
      <c r="DG11" s="79" t="s">
        <v>666</v>
      </c>
      <c r="DH11" s="79"/>
      <c r="DI11" s="79"/>
      <c r="DJ11" s="79" t="s">
        <v>667</v>
      </c>
      <c r="DK11" s="79"/>
      <c r="DL11" s="79"/>
      <c r="DM11" s="79" t="s">
        <v>712</v>
      </c>
      <c r="DN11" s="79"/>
      <c r="DO11" s="79"/>
      <c r="DP11" s="79" t="s">
        <v>668</v>
      </c>
      <c r="DQ11" s="79"/>
      <c r="DR11" s="79"/>
      <c r="DS11" s="79" t="s">
        <v>669</v>
      </c>
      <c r="DT11" s="79"/>
      <c r="DU11" s="79"/>
      <c r="DV11" s="79" t="s">
        <v>670</v>
      </c>
      <c r="DW11" s="79"/>
      <c r="DX11" s="79"/>
      <c r="DY11" s="146" t="s">
        <v>671</v>
      </c>
      <c r="DZ11" s="79"/>
      <c r="EA11" s="79"/>
      <c r="EB11" s="79" t="s">
        <v>672</v>
      </c>
      <c r="EC11" s="79"/>
      <c r="ED11" s="79"/>
      <c r="EE11" s="79" t="s">
        <v>673</v>
      </c>
      <c r="EF11" s="79"/>
      <c r="EG11" s="79"/>
      <c r="EH11" s="79" t="s">
        <v>713</v>
      </c>
      <c r="EI11" s="79"/>
      <c r="EJ11" s="79"/>
      <c r="EK11" s="79" t="s">
        <v>674</v>
      </c>
      <c r="EL11" s="79"/>
      <c r="EM11" s="79"/>
      <c r="EN11" s="79" t="s">
        <v>675</v>
      </c>
      <c r="EO11" s="79"/>
      <c r="EP11" s="79"/>
      <c r="EQ11" s="79" t="s">
        <v>676</v>
      </c>
      <c r="ER11" s="79"/>
      <c r="ES11" s="79"/>
      <c r="ET11" s="163" t="s">
        <v>677</v>
      </c>
      <c r="EU11" s="164"/>
      <c r="EV11" s="165"/>
      <c r="EW11" s="163" t="s">
        <v>678</v>
      </c>
      <c r="EX11" s="164"/>
      <c r="EY11" s="165"/>
      <c r="EZ11" s="163" t="s">
        <v>679</v>
      </c>
      <c r="FA11" s="164"/>
      <c r="FB11" s="165"/>
      <c r="FC11" s="163" t="s">
        <v>680</v>
      </c>
      <c r="FD11" s="164"/>
      <c r="FE11" s="165"/>
      <c r="FF11" s="163" t="s">
        <v>681</v>
      </c>
      <c r="FG11" s="164"/>
      <c r="FH11" s="165"/>
      <c r="FI11" s="163" t="s">
        <v>682</v>
      </c>
      <c r="FJ11" s="164"/>
      <c r="FK11" s="165"/>
      <c r="FL11" s="163" t="s">
        <v>714</v>
      </c>
      <c r="FM11" s="164"/>
      <c r="FN11" s="165"/>
      <c r="FO11" s="163" t="s">
        <v>683</v>
      </c>
      <c r="FP11" s="164"/>
      <c r="FQ11" s="165"/>
      <c r="FR11" s="163" t="s">
        <v>684</v>
      </c>
      <c r="FS11" s="164"/>
      <c r="FT11" s="165"/>
      <c r="FU11" s="163" t="s">
        <v>685</v>
      </c>
      <c r="FV11" s="164"/>
      <c r="FW11" s="165"/>
      <c r="FX11" s="163" t="s">
        <v>686</v>
      </c>
      <c r="FY11" s="164"/>
      <c r="FZ11" s="165"/>
      <c r="GA11" s="163" t="s">
        <v>687</v>
      </c>
      <c r="GB11" s="164"/>
      <c r="GC11" s="165"/>
      <c r="GD11" s="144" t="s">
        <v>688</v>
      </c>
      <c r="GE11" s="145"/>
      <c r="GF11" s="146"/>
      <c r="GG11" s="144" t="s">
        <v>689</v>
      </c>
      <c r="GH11" s="145"/>
      <c r="GI11" s="146"/>
      <c r="GJ11" s="144" t="s">
        <v>690</v>
      </c>
      <c r="GK11" s="145"/>
      <c r="GL11" s="146"/>
      <c r="GM11" s="163" t="s">
        <v>691</v>
      </c>
      <c r="GN11" s="164"/>
      <c r="GO11" s="165"/>
      <c r="GP11" s="163" t="s">
        <v>715</v>
      </c>
      <c r="GQ11" s="164"/>
      <c r="GR11" s="165"/>
      <c r="GS11" s="144" t="s">
        <v>692</v>
      </c>
      <c r="GT11" s="145"/>
      <c r="GU11" s="146"/>
      <c r="GV11" s="144" t="s">
        <v>693</v>
      </c>
      <c r="GW11" s="145"/>
      <c r="GX11" s="146"/>
      <c r="GY11" s="144" t="s">
        <v>694</v>
      </c>
      <c r="GZ11" s="145"/>
      <c r="HA11" s="146"/>
      <c r="HB11" s="146" t="s">
        <v>695</v>
      </c>
      <c r="HC11" s="79"/>
      <c r="HD11" s="79"/>
      <c r="HE11" s="79" t="s">
        <v>696</v>
      </c>
      <c r="HF11" s="79"/>
      <c r="HG11" s="79"/>
      <c r="HH11" s="169" t="s">
        <v>697</v>
      </c>
      <c r="HI11" s="180"/>
      <c r="HJ11" s="181"/>
      <c r="HK11" s="79" t="s">
        <v>698</v>
      </c>
      <c r="HL11" s="79"/>
      <c r="HM11" s="79"/>
      <c r="HN11" s="79" t="s">
        <v>699</v>
      </c>
      <c r="HO11" s="79"/>
      <c r="HP11" s="79"/>
      <c r="HQ11" s="79" t="s">
        <v>700</v>
      </c>
      <c r="HR11" s="79"/>
      <c r="HS11" s="79"/>
      <c r="HT11" s="79" t="s">
        <v>716</v>
      </c>
      <c r="HU11" s="79"/>
      <c r="HV11" s="79"/>
      <c r="HW11" s="79" t="s">
        <v>701</v>
      </c>
      <c r="HX11" s="79"/>
      <c r="HY11" s="79"/>
      <c r="HZ11" s="146" t="s">
        <v>702</v>
      </c>
      <c r="IA11" s="79"/>
      <c r="IB11" s="79"/>
      <c r="IC11" s="79" t="s">
        <v>703</v>
      </c>
      <c r="ID11" s="79"/>
      <c r="IE11" s="79"/>
      <c r="IF11" s="79" t="s">
        <v>704</v>
      </c>
      <c r="IG11" s="79"/>
      <c r="IH11" s="79"/>
      <c r="II11" s="79" t="s">
        <v>717</v>
      </c>
      <c r="IJ11" s="79"/>
      <c r="IK11" s="79"/>
      <c r="IL11" s="79" t="s">
        <v>705</v>
      </c>
      <c r="IM11" s="79"/>
      <c r="IN11" s="79"/>
      <c r="IO11" s="79" t="s">
        <v>706</v>
      </c>
      <c r="IP11" s="79"/>
      <c r="IQ11" s="79"/>
      <c r="IR11" s="79" t="s">
        <v>707</v>
      </c>
      <c r="IS11" s="79"/>
      <c r="IT11" s="79"/>
    </row>
    <row r="12" spans="1:254" ht="124.9" customHeight="1" thickBot="1">
      <c r="A12" s="115"/>
      <c r="B12" s="115"/>
      <c r="C12" s="130" t="s">
        <v>1189</v>
      </c>
      <c r="D12" s="131"/>
      <c r="E12" s="132"/>
      <c r="F12" s="130" t="s">
        <v>719</v>
      </c>
      <c r="G12" s="131"/>
      <c r="H12" s="132"/>
      <c r="I12" s="130" t="s">
        <v>1194</v>
      </c>
      <c r="J12" s="131"/>
      <c r="K12" s="132"/>
      <c r="L12" s="130" t="s">
        <v>723</v>
      </c>
      <c r="M12" s="131"/>
      <c r="N12" s="132"/>
      <c r="O12" s="130" t="s">
        <v>724</v>
      </c>
      <c r="P12" s="131"/>
      <c r="Q12" s="132"/>
      <c r="R12" s="130" t="s">
        <v>725</v>
      </c>
      <c r="S12" s="131"/>
      <c r="T12" s="132"/>
      <c r="U12" s="130" t="s">
        <v>1199</v>
      </c>
      <c r="V12" s="131"/>
      <c r="W12" s="132"/>
      <c r="X12" s="130" t="s">
        <v>728</v>
      </c>
      <c r="Y12" s="131"/>
      <c r="Z12" s="132"/>
      <c r="AA12" s="130" t="s">
        <v>732</v>
      </c>
      <c r="AB12" s="131"/>
      <c r="AC12" s="132"/>
      <c r="AD12" s="130" t="s">
        <v>733</v>
      </c>
      <c r="AE12" s="131"/>
      <c r="AF12" s="132"/>
      <c r="AG12" s="130" t="s">
        <v>734</v>
      </c>
      <c r="AH12" s="131"/>
      <c r="AI12" s="132"/>
      <c r="AJ12" s="130" t="s">
        <v>738</v>
      </c>
      <c r="AK12" s="131"/>
      <c r="AL12" s="132"/>
      <c r="AM12" s="130" t="s">
        <v>735</v>
      </c>
      <c r="AN12" s="131"/>
      <c r="AO12" s="132"/>
      <c r="AP12" s="130" t="s">
        <v>1211</v>
      </c>
      <c r="AQ12" s="131"/>
      <c r="AR12" s="132"/>
      <c r="AS12" s="156" t="s">
        <v>741</v>
      </c>
      <c r="AT12" s="157"/>
      <c r="AU12" s="158"/>
      <c r="AV12" s="130" t="s">
        <v>742</v>
      </c>
      <c r="AW12" s="131"/>
      <c r="AX12" s="132"/>
      <c r="AY12" s="130" t="s">
        <v>745</v>
      </c>
      <c r="AZ12" s="131"/>
      <c r="BA12" s="132"/>
      <c r="BB12" s="130" t="s">
        <v>747</v>
      </c>
      <c r="BC12" s="131"/>
      <c r="BD12" s="132"/>
      <c r="BE12" s="130" t="s">
        <v>751</v>
      </c>
      <c r="BF12" s="131"/>
      <c r="BG12" s="132"/>
      <c r="BH12" s="130" t="s">
        <v>754</v>
      </c>
      <c r="BI12" s="131"/>
      <c r="BJ12" s="132"/>
      <c r="BK12" s="130" t="s">
        <v>756</v>
      </c>
      <c r="BL12" s="131"/>
      <c r="BM12" s="132"/>
      <c r="BN12" s="130" t="s">
        <v>1219</v>
      </c>
      <c r="BO12" s="131"/>
      <c r="BP12" s="132"/>
      <c r="BQ12" s="130" t="s">
        <v>1222</v>
      </c>
      <c r="BR12" s="131"/>
      <c r="BS12" s="132"/>
      <c r="BT12" s="130" t="s">
        <v>759</v>
      </c>
      <c r="BU12" s="131"/>
      <c r="BV12" s="132"/>
      <c r="BW12" s="130" t="s">
        <v>762</v>
      </c>
      <c r="BX12" s="131"/>
      <c r="BY12" s="132"/>
      <c r="BZ12" s="156" t="s">
        <v>766</v>
      </c>
      <c r="CA12" s="157"/>
      <c r="CB12" s="158"/>
      <c r="CC12" s="130" t="s">
        <v>769</v>
      </c>
      <c r="CD12" s="131"/>
      <c r="CE12" s="132"/>
      <c r="CF12" s="156" t="s">
        <v>767</v>
      </c>
      <c r="CG12" s="157"/>
      <c r="CH12" s="158"/>
      <c r="CI12" s="130" t="s">
        <v>1233</v>
      </c>
      <c r="CJ12" s="131"/>
      <c r="CK12" s="132"/>
      <c r="CL12" s="156" t="s">
        <v>1371</v>
      </c>
      <c r="CM12" s="157"/>
      <c r="CN12" s="158"/>
      <c r="CO12" s="130" t="s">
        <v>1236</v>
      </c>
      <c r="CP12" s="131"/>
      <c r="CQ12" s="132"/>
      <c r="CR12" s="130" t="s">
        <v>1238</v>
      </c>
      <c r="CS12" s="131"/>
      <c r="CT12" s="132"/>
      <c r="CU12" s="156" t="s">
        <v>1240</v>
      </c>
      <c r="CV12" s="157"/>
      <c r="CW12" s="158"/>
      <c r="CX12" s="130" t="s">
        <v>551</v>
      </c>
      <c r="CY12" s="131"/>
      <c r="CZ12" s="132"/>
      <c r="DA12" s="130" t="s">
        <v>1243</v>
      </c>
      <c r="DB12" s="131"/>
      <c r="DC12" s="132"/>
      <c r="DD12" s="130" t="s">
        <v>780</v>
      </c>
      <c r="DE12" s="131"/>
      <c r="DF12" s="132"/>
      <c r="DG12" s="130" t="s">
        <v>1245</v>
      </c>
      <c r="DH12" s="131"/>
      <c r="DI12" s="132"/>
      <c r="DJ12" s="170" t="s">
        <v>1249</v>
      </c>
      <c r="DK12" s="171"/>
      <c r="DL12" s="172"/>
      <c r="DM12" s="170" t="s">
        <v>1252</v>
      </c>
      <c r="DN12" s="171"/>
      <c r="DO12" s="172"/>
      <c r="DP12" s="170" t="s">
        <v>1254</v>
      </c>
      <c r="DQ12" s="171"/>
      <c r="DR12" s="172"/>
      <c r="DS12" s="170" t="s">
        <v>1256</v>
      </c>
      <c r="DT12" s="171"/>
      <c r="DU12" s="172"/>
      <c r="DV12" s="174" t="s">
        <v>769</v>
      </c>
      <c r="DW12" s="175"/>
      <c r="DX12" s="176"/>
      <c r="DY12" s="156" t="s">
        <v>786</v>
      </c>
      <c r="DZ12" s="157"/>
      <c r="EA12" s="158"/>
      <c r="EB12" s="130" t="s">
        <v>787</v>
      </c>
      <c r="EC12" s="131"/>
      <c r="ED12" s="132"/>
      <c r="EE12" s="130" t="s">
        <v>1269</v>
      </c>
      <c r="EF12" s="131"/>
      <c r="EG12" s="132"/>
      <c r="EH12" s="156" t="s">
        <v>788</v>
      </c>
      <c r="EI12" s="157"/>
      <c r="EJ12" s="158"/>
      <c r="EK12" s="130" t="s">
        <v>1373</v>
      </c>
      <c r="EL12" s="131"/>
      <c r="EM12" s="132"/>
      <c r="EN12" s="130" t="s">
        <v>791</v>
      </c>
      <c r="EO12" s="131"/>
      <c r="EP12" s="132"/>
      <c r="EQ12" s="130" t="s">
        <v>1278</v>
      </c>
      <c r="ER12" s="131"/>
      <c r="ES12" s="132"/>
      <c r="ET12" s="130" t="s">
        <v>796</v>
      </c>
      <c r="EU12" s="131"/>
      <c r="EV12" s="132"/>
      <c r="EW12" s="130" t="s">
        <v>1281</v>
      </c>
      <c r="EX12" s="131"/>
      <c r="EY12" s="132"/>
      <c r="EZ12" s="130" t="s">
        <v>1283</v>
      </c>
      <c r="FA12" s="131"/>
      <c r="FB12" s="132"/>
      <c r="FC12" s="130" t="s">
        <v>1285</v>
      </c>
      <c r="FD12" s="131"/>
      <c r="FE12" s="132"/>
      <c r="FF12" s="130" t="s">
        <v>1374</v>
      </c>
      <c r="FG12" s="131"/>
      <c r="FH12" s="132"/>
      <c r="FI12" s="130" t="s">
        <v>1288</v>
      </c>
      <c r="FJ12" s="131"/>
      <c r="FK12" s="132"/>
      <c r="FL12" s="130" t="s">
        <v>800</v>
      </c>
      <c r="FM12" s="131"/>
      <c r="FN12" s="132"/>
      <c r="FO12" s="130" t="s">
        <v>1292</v>
      </c>
      <c r="FP12" s="131"/>
      <c r="FQ12" s="132"/>
      <c r="FR12" s="156" t="s">
        <v>1295</v>
      </c>
      <c r="FS12" s="157"/>
      <c r="FT12" s="158"/>
      <c r="FU12" s="130" t="s">
        <v>1299</v>
      </c>
      <c r="FV12" s="131"/>
      <c r="FW12" s="132"/>
      <c r="FX12" s="130" t="s">
        <v>1301</v>
      </c>
      <c r="FY12" s="131"/>
      <c r="FZ12" s="132"/>
      <c r="GA12" s="170" t="s">
        <v>1304</v>
      </c>
      <c r="GB12" s="171"/>
      <c r="GC12" s="172"/>
      <c r="GD12" s="130" t="s">
        <v>805</v>
      </c>
      <c r="GE12" s="131"/>
      <c r="GF12" s="132"/>
      <c r="GG12" s="170" t="s">
        <v>1311</v>
      </c>
      <c r="GH12" s="171"/>
      <c r="GI12" s="172"/>
      <c r="GJ12" s="170" t="s">
        <v>1312</v>
      </c>
      <c r="GK12" s="171"/>
      <c r="GL12" s="172"/>
      <c r="GM12" s="170" t="s">
        <v>1314</v>
      </c>
      <c r="GN12" s="171"/>
      <c r="GO12" s="172"/>
      <c r="GP12" s="170" t="s">
        <v>1315</v>
      </c>
      <c r="GQ12" s="171"/>
      <c r="GR12" s="172"/>
      <c r="GS12" s="170" t="s">
        <v>812</v>
      </c>
      <c r="GT12" s="171"/>
      <c r="GU12" s="172"/>
      <c r="GV12" s="170" t="s">
        <v>814</v>
      </c>
      <c r="GW12" s="171"/>
      <c r="GX12" s="172"/>
      <c r="GY12" s="170" t="s">
        <v>815</v>
      </c>
      <c r="GZ12" s="171"/>
      <c r="HA12" s="172"/>
      <c r="HB12" s="130" t="s">
        <v>1322</v>
      </c>
      <c r="HC12" s="131"/>
      <c r="HD12" s="132"/>
      <c r="HE12" s="130" t="s">
        <v>1324</v>
      </c>
      <c r="HF12" s="131"/>
      <c r="HG12" s="132"/>
      <c r="HH12" s="130" t="s">
        <v>821</v>
      </c>
      <c r="HI12" s="131"/>
      <c r="HJ12" s="132"/>
      <c r="HK12" s="130" t="s">
        <v>1325</v>
      </c>
      <c r="HL12" s="131"/>
      <c r="HM12" s="132"/>
      <c r="HN12" s="130" t="s">
        <v>1328</v>
      </c>
      <c r="HO12" s="131"/>
      <c r="HP12" s="132"/>
      <c r="HQ12" s="130" t="s">
        <v>824</v>
      </c>
      <c r="HR12" s="131"/>
      <c r="HS12" s="132"/>
      <c r="HT12" s="130" t="s">
        <v>822</v>
      </c>
      <c r="HU12" s="131"/>
      <c r="HV12" s="132"/>
      <c r="HW12" s="130" t="s">
        <v>620</v>
      </c>
      <c r="HX12" s="131"/>
      <c r="HY12" s="132"/>
      <c r="HZ12" s="130" t="s">
        <v>1337</v>
      </c>
      <c r="IA12" s="131"/>
      <c r="IB12" s="132"/>
      <c r="IC12" s="130" t="s">
        <v>1341</v>
      </c>
      <c r="ID12" s="131"/>
      <c r="IE12" s="132"/>
      <c r="IF12" s="130" t="s">
        <v>827</v>
      </c>
      <c r="IG12" s="131"/>
      <c r="IH12" s="132"/>
      <c r="II12" s="130" t="s">
        <v>1346</v>
      </c>
      <c r="IJ12" s="131"/>
      <c r="IK12" s="132"/>
      <c r="IL12" s="130" t="s">
        <v>1347</v>
      </c>
      <c r="IM12" s="131"/>
      <c r="IN12" s="132"/>
      <c r="IO12" s="130" t="s">
        <v>1351</v>
      </c>
      <c r="IP12" s="131"/>
      <c r="IQ12" s="132"/>
      <c r="IR12" s="130" t="s">
        <v>1355</v>
      </c>
      <c r="IS12" s="131"/>
      <c r="IT12" s="132"/>
    </row>
    <row r="13" spans="1:254" ht="144.75" thickBot="1">
      <c r="A13" s="115"/>
      <c r="B13" s="115"/>
      <c r="C13" s="18" t="s">
        <v>30</v>
      </c>
      <c r="D13" s="19" t="s">
        <v>1190</v>
      </c>
      <c r="E13" s="20" t="s">
        <v>1191</v>
      </c>
      <c r="F13" s="18" t="s">
        <v>1192</v>
      </c>
      <c r="G13" s="19" t="s">
        <v>1193</v>
      </c>
      <c r="H13" s="20" t="s">
        <v>1083</v>
      </c>
      <c r="I13" s="18" t="s">
        <v>1195</v>
      </c>
      <c r="J13" s="19" t="s">
        <v>1196</v>
      </c>
      <c r="K13" s="20" t="s">
        <v>720</v>
      </c>
      <c r="L13" s="18" t="s">
        <v>251</v>
      </c>
      <c r="M13" s="19" t="s">
        <v>721</v>
      </c>
      <c r="N13" s="20" t="s">
        <v>722</v>
      </c>
      <c r="O13" s="18" t="s">
        <v>626</v>
      </c>
      <c r="P13" s="19" t="s">
        <v>1197</v>
      </c>
      <c r="Q13" s="20" t="s">
        <v>627</v>
      </c>
      <c r="R13" s="18" t="s">
        <v>726</v>
      </c>
      <c r="S13" s="19" t="s">
        <v>1198</v>
      </c>
      <c r="T13" s="20" t="s">
        <v>727</v>
      </c>
      <c r="U13" s="18" t="s">
        <v>1200</v>
      </c>
      <c r="V13" s="19" t="s">
        <v>1201</v>
      </c>
      <c r="W13" s="20" t="s">
        <v>1202</v>
      </c>
      <c r="X13" s="18" t="s">
        <v>729</v>
      </c>
      <c r="Y13" s="19" t="s">
        <v>730</v>
      </c>
      <c r="Z13" s="20" t="s">
        <v>1203</v>
      </c>
      <c r="AA13" s="18" t="s">
        <v>198</v>
      </c>
      <c r="AB13" s="19" t="s">
        <v>210</v>
      </c>
      <c r="AC13" s="20" t="s">
        <v>212</v>
      </c>
      <c r="AD13" s="18" t="s">
        <v>512</v>
      </c>
      <c r="AE13" s="19" t="s">
        <v>513</v>
      </c>
      <c r="AF13" s="20" t="s">
        <v>1204</v>
      </c>
      <c r="AG13" s="18" t="s">
        <v>1205</v>
      </c>
      <c r="AH13" s="19" t="s">
        <v>1206</v>
      </c>
      <c r="AI13" s="20" t="s">
        <v>1207</v>
      </c>
      <c r="AJ13" s="18" t="s">
        <v>1208</v>
      </c>
      <c r="AK13" s="19" t="s">
        <v>517</v>
      </c>
      <c r="AL13" s="20" t="s">
        <v>1209</v>
      </c>
      <c r="AM13" s="18" t="s">
        <v>736</v>
      </c>
      <c r="AN13" s="19" t="s">
        <v>737</v>
      </c>
      <c r="AO13" s="20" t="s">
        <v>1210</v>
      </c>
      <c r="AP13" s="18" t="s">
        <v>739</v>
      </c>
      <c r="AQ13" s="19" t="s">
        <v>1212</v>
      </c>
      <c r="AR13" s="20" t="s">
        <v>740</v>
      </c>
      <c r="AS13" s="18" t="s">
        <v>95</v>
      </c>
      <c r="AT13" s="19" t="s">
        <v>257</v>
      </c>
      <c r="AU13" s="20" t="s">
        <v>1213</v>
      </c>
      <c r="AV13" s="18" t="s">
        <v>743</v>
      </c>
      <c r="AW13" s="19" t="s">
        <v>744</v>
      </c>
      <c r="AX13" s="20" t="s">
        <v>1214</v>
      </c>
      <c r="AY13" s="18" t="s">
        <v>216</v>
      </c>
      <c r="AZ13" s="19" t="s">
        <v>518</v>
      </c>
      <c r="BA13" s="20" t="s">
        <v>746</v>
      </c>
      <c r="BB13" s="18" t="s">
        <v>748</v>
      </c>
      <c r="BC13" s="19" t="s">
        <v>749</v>
      </c>
      <c r="BD13" s="20" t="s">
        <v>750</v>
      </c>
      <c r="BE13" s="18" t="s">
        <v>752</v>
      </c>
      <c r="BF13" s="19" t="s">
        <v>753</v>
      </c>
      <c r="BG13" s="20" t="s">
        <v>1215</v>
      </c>
      <c r="BH13" s="18" t="s">
        <v>1216</v>
      </c>
      <c r="BI13" s="19" t="s">
        <v>755</v>
      </c>
      <c r="BJ13" s="20" t="s">
        <v>1217</v>
      </c>
      <c r="BK13" s="18" t="s">
        <v>757</v>
      </c>
      <c r="BL13" s="19" t="s">
        <v>758</v>
      </c>
      <c r="BM13" s="20" t="s">
        <v>1218</v>
      </c>
      <c r="BN13" s="18" t="s">
        <v>1220</v>
      </c>
      <c r="BO13" s="19" t="s">
        <v>1221</v>
      </c>
      <c r="BP13" s="20" t="s">
        <v>731</v>
      </c>
      <c r="BQ13" s="18" t="s">
        <v>1223</v>
      </c>
      <c r="BR13" s="19" t="s">
        <v>1224</v>
      </c>
      <c r="BS13" s="20" t="s">
        <v>1225</v>
      </c>
      <c r="BT13" s="18" t="s">
        <v>760</v>
      </c>
      <c r="BU13" s="19" t="s">
        <v>761</v>
      </c>
      <c r="BV13" s="20" t="s">
        <v>1226</v>
      </c>
      <c r="BW13" s="18" t="s">
        <v>763</v>
      </c>
      <c r="BX13" s="19" t="s">
        <v>764</v>
      </c>
      <c r="BY13" s="20" t="s">
        <v>765</v>
      </c>
      <c r="BZ13" s="18" t="s">
        <v>1227</v>
      </c>
      <c r="CA13" s="19" t="s">
        <v>1228</v>
      </c>
      <c r="CB13" s="20" t="s">
        <v>1229</v>
      </c>
      <c r="CC13" s="18" t="s">
        <v>1230</v>
      </c>
      <c r="CD13" s="19" t="s">
        <v>770</v>
      </c>
      <c r="CE13" s="20" t="s">
        <v>771</v>
      </c>
      <c r="CF13" s="18" t="s">
        <v>1231</v>
      </c>
      <c r="CG13" s="19" t="s">
        <v>1232</v>
      </c>
      <c r="CH13" s="20" t="s">
        <v>768</v>
      </c>
      <c r="CI13" s="18" t="s">
        <v>1234</v>
      </c>
      <c r="CJ13" s="19" t="s">
        <v>1235</v>
      </c>
      <c r="CK13" s="20" t="s">
        <v>772</v>
      </c>
      <c r="CL13" s="18" t="s">
        <v>354</v>
      </c>
      <c r="CM13" s="19" t="s">
        <v>523</v>
      </c>
      <c r="CN13" s="20" t="s">
        <v>355</v>
      </c>
      <c r="CO13" s="18" t="s">
        <v>773</v>
      </c>
      <c r="CP13" s="19" t="s">
        <v>1237</v>
      </c>
      <c r="CQ13" s="20" t="s">
        <v>774</v>
      </c>
      <c r="CR13" s="18" t="s">
        <v>775</v>
      </c>
      <c r="CS13" s="19" t="s">
        <v>1239</v>
      </c>
      <c r="CT13" s="20" t="s">
        <v>776</v>
      </c>
      <c r="CU13" s="18" t="s">
        <v>533</v>
      </c>
      <c r="CV13" s="19" t="s">
        <v>534</v>
      </c>
      <c r="CW13" s="20" t="s">
        <v>535</v>
      </c>
      <c r="CX13" s="18" t="s">
        <v>1241</v>
      </c>
      <c r="CY13" s="19" t="s">
        <v>1242</v>
      </c>
      <c r="CZ13" s="20" t="s">
        <v>538</v>
      </c>
      <c r="DA13" s="18" t="s">
        <v>514</v>
      </c>
      <c r="DB13" s="19" t="s">
        <v>515</v>
      </c>
      <c r="DC13" s="20" t="s">
        <v>777</v>
      </c>
      <c r="DD13" s="18" t="s">
        <v>781</v>
      </c>
      <c r="DE13" s="19" t="s">
        <v>782</v>
      </c>
      <c r="DF13" s="20" t="s">
        <v>1244</v>
      </c>
      <c r="DG13" s="18" t="s">
        <v>1246</v>
      </c>
      <c r="DH13" s="19" t="s">
        <v>1247</v>
      </c>
      <c r="DI13" s="20" t="s">
        <v>1248</v>
      </c>
      <c r="DJ13" s="36" t="s">
        <v>360</v>
      </c>
      <c r="DK13" s="19" t="s">
        <v>1250</v>
      </c>
      <c r="DL13" s="35" t="s">
        <v>1251</v>
      </c>
      <c r="DM13" s="36" t="s">
        <v>783</v>
      </c>
      <c r="DN13" s="19" t="s">
        <v>1253</v>
      </c>
      <c r="DO13" s="35" t="s">
        <v>784</v>
      </c>
      <c r="DP13" s="36" t="s">
        <v>785</v>
      </c>
      <c r="DQ13" s="19" t="s">
        <v>1372</v>
      </c>
      <c r="DR13" s="35" t="s">
        <v>1255</v>
      </c>
      <c r="DS13" s="36" t="s">
        <v>1257</v>
      </c>
      <c r="DT13" s="19" t="s">
        <v>1258</v>
      </c>
      <c r="DU13" s="35" t="s">
        <v>1259</v>
      </c>
      <c r="DV13" s="36" t="s">
        <v>1260</v>
      </c>
      <c r="DW13" s="19" t="s">
        <v>1261</v>
      </c>
      <c r="DX13" s="35" t="s">
        <v>1262</v>
      </c>
      <c r="DY13" s="18" t="s">
        <v>1263</v>
      </c>
      <c r="DZ13" s="19" t="s">
        <v>1264</v>
      </c>
      <c r="EA13" s="20" t="s">
        <v>1265</v>
      </c>
      <c r="EB13" s="18" t="s">
        <v>1266</v>
      </c>
      <c r="EC13" s="19" t="s">
        <v>1267</v>
      </c>
      <c r="ED13" s="20" t="s">
        <v>1268</v>
      </c>
      <c r="EE13" s="18" t="s">
        <v>1270</v>
      </c>
      <c r="EF13" s="19" t="s">
        <v>1271</v>
      </c>
      <c r="EG13" s="19" t="s">
        <v>1272</v>
      </c>
      <c r="EH13" s="18" t="s">
        <v>789</v>
      </c>
      <c r="EI13" s="19" t="s">
        <v>790</v>
      </c>
      <c r="EJ13" s="20" t="s">
        <v>1273</v>
      </c>
      <c r="EK13" s="18" t="s">
        <v>1274</v>
      </c>
      <c r="EL13" s="19" t="s">
        <v>1275</v>
      </c>
      <c r="EM13" s="20" t="s">
        <v>1276</v>
      </c>
      <c r="EN13" s="18" t="s">
        <v>792</v>
      </c>
      <c r="EO13" s="19" t="s">
        <v>793</v>
      </c>
      <c r="EP13" s="20" t="s">
        <v>1277</v>
      </c>
      <c r="EQ13" s="18" t="s">
        <v>794</v>
      </c>
      <c r="ER13" s="19" t="s">
        <v>795</v>
      </c>
      <c r="ES13" s="20" t="s">
        <v>1279</v>
      </c>
      <c r="ET13" s="27" t="s">
        <v>797</v>
      </c>
      <c r="EU13" s="28" t="s">
        <v>798</v>
      </c>
      <c r="EV13" s="25" t="s">
        <v>1280</v>
      </c>
      <c r="EW13" s="18" t="s">
        <v>797</v>
      </c>
      <c r="EX13" s="19" t="s">
        <v>798</v>
      </c>
      <c r="EY13" s="20" t="s">
        <v>1282</v>
      </c>
      <c r="EZ13" s="18" t="s">
        <v>198</v>
      </c>
      <c r="FA13" s="19" t="s">
        <v>1284</v>
      </c>
      <c r="FB13" s="20" t="s">
        <v>211</v>
      </c>
      <c r="FC13" s="18" t="s">
        <v>778</v>
      </c>
      <c r="FD13" s="19" t="s">
        <v>779</v>
      </c>
      <c r="FE13" s="20" t="s">
        <v>811</v>
      </c>
      <c r="FF13" s="18" t="s">
        <v>799</v>
      </c>
      <c r="FG13" s="19" t="s">
        <v>1286</v>
      </c>
      <c r="FH13" s="20" t="s">
        <v>1287</v>
      </c>
      <c r="FI13" s="18" t="s">
        <v>16</v>
      </c>
      <c r="FJ13" s="19" t="s">
        <v>17</v>
      </c>
      <c r="FK13" s="20" t="s">
        <v>147</v>
      </c>
      <c r="FL13" s="18" t="s">
        <v>1289</v>
      </c>
      <c r="FM13" s="19" t="s">
        <v>1290</v>
      </c>
      <c r="FN13" s="20" t="s">
        <v>1291</v>
      </c>
      <c r="FO13" s="18" t="s">
        <v>1293</v>
      </c>
      <c r="FP13" s="19" t="s">
        <v>1294</v>
      </c>
      <c r="FQ13" s="20" t="s">
        <v>1296</v>
      </c>
      <c r="FR13" s="18" t="s">
        <v>801</v>
      </c>
      <c r="FS13" s="19" t="s">
        <v>1297</v>
      </c>
      <c r="FT13" s="20" t="s">
        <v>1298</v>
      </c>
      <c r="FU13" s="18" t="s">
        <v>802</v>
      </c>
      <c r="FV13" s="19" t="s">
        <v>803</v>
      </c>
      <c r="FW13" s="20" t="s">
        <v>1300</v>
      </c>
      <c r="FX13" s="18" t="s">
        <v>1302</v>
      </c>
      <c r="FY13" s="19" t="s">
        <v>804</v>
      </c>
      <c r="FZ13" s="20" t="s">
        <v>1303</v>
      </c>
      <c r="GA13" s="36" t="s">
        <v>1305</v>
      </c>
      <c r="GB13" s="19" t="s">
        <v>1306</v>
      </c>
      <c r="GC13" s="35" t="s">
        <v>1307</v>
      </c>
      <c r="GD13" s="18" t="s">
        <v>1308</v>
      </c>
      <c r="GE13" s="19" t="s">
        <v>1309</v>
      </c>
      <c r="GF13" s="20" t="s">
        <v>1310</v>
      </c>
      <c r="GG13" s="36" t="s">
        <v>152</v>
      </c>
      <c r="GH13" s="19" t="s">
        <v>806</v>
      </c>
      <c r="GI13" s="35" t="s">
        <v>807</v>
      </c>
      <c r="GJ13" s="36" t="s">
        <v>1313</v>
      </c>
      <c r="GK13" s="19" t="s">
        <v>525</v>
      </c>
      <c r="GL13" s="35" t="s">
        <v>808</v>
      </c>
      <c r="GM13" s="36" t="s">
        <v>244</v>
      </c>
      <c r="GN13" s="19" t="s">
        <v>252</v>
      </c>
      <c r="GO13" s="35" t="s">
        <v>811</v>
      </c>
      <c r="GP13" s="36" t="s">
        <v>809</v>
      </c>
      <c r="GQ13" s="19" t="s">
        <v>810</v>
      </c>
      <c r="GR13" s="35" t="s">
        <v>1316</v>
      </c>
      <c r="GS13" s="36" t="s">
        <v>1317</v>
      </c>
      <c r="GT13" s="19" t="s">
        <v>813</v>
      </c>
      <c r="GU13" s="35" t="s">
        <v>1318</v>
      </c>
      <c r="GV13" s="36" t="s">
        <v>1319</v>
      </c>
      <c r="GW13" s="19" t="s">
        <v>1320</v>
      </c>
      <c r="GX13" s="35" t="s">
        <v>1321</v>
      </c>
      <c r="GY13" s="36" t="s">
        <v>816</v>
      </c>
      <c r="GZ13" s="19" t="s">
        <v>817</v>
      </c>
      <c r="HA13" s="35" t="s">
        <v>818</v>
      </c>
      <c r="HB13" s="18" t="s">
        <v>577</v>
      </c>
      <c r="HC13" s="19" t="s">
        <v>1323</v>
      </c>
      <c r="HD13" s="20" t="s">
        <v>819</v>
      </c>
      <c r="HE13" s="18" t="s">
        <v>95</v>
      </c>
      <c r="HF13" s="19" t="s">
        <v>257</v>
      </c>
      <c r="HG13" s="20" t="s">
        <v>256</v>
      </c>
      <c r="HH13" s="18" t="s">
        <v>41</v>
      </c>
      <c r="HI13" s="19" t="s">
        <v>42</v>
      </c>
      <c r="HJ13" s="20" t="s">
        <v>103</v>
      </c>
      <c r="HK13" s="18" t="s">
        <v>1326</v>
      </c>
      <c r="HL13" s="19" t="s">
        <v>820</v>
      </c>
      <c r="HM13" s="20" t="s">
        <v>1327</v>
      </c>
      <c r="HN13" s="18" t="s">
        <v>1329</v>
      </c>
      <c r="HO13" s="19" t="s">
        <v>1330</v>
      </c>
      <c r="HP13" s="20" t="s">
        <v>1331</v>
      </c>
      <c r="HQ13" s="18" t="s">
        <v>825</v>
      </c>
      <c r="HR13" s="19" t="s">
        <v>826</v>
      </c>
      <c r="HS13" s="20" t="s">
        <v>1332</v>
      </c>
      <c r="HT13" s="18" t="s">
        <v>1375</v>
      </c>
      <c r="HU13" s="19" t="s">
        <v>823</v>
      </c>
      <c r="HV13" s="20" t="s">
        <v>1333</v>
      </c>
      <c r="HW13" s="27" t="s">
        <v>1334</v>
      </c>
      <c r="HX13" s="28" t="s">
        <v>1335</v>
      </c>
      <c r="HY13" s="25" t="s">
        <v>1336</v>
      </c>
      <c r="HZ13" s="18" t="s">
        <v>1338</v>
      </c>
      <c r="IA13" s="19" t="s">
        <v>1339</v>
      </c>
      <c r="IB13" s="20" t="s">
        <v>1340</v>
      </c>
      <c r="IC13" s="18" t="s">
        <v>1342</v>
      </c>
      <c r="ID13" s="19" t="s">
        <v>1343</v>
      </c>
      <c r="IE13" s="20" t="s">
        <v>1344</v>
      </c>
      <c r="IF13" s="18" t="s">
        <v>828</v>
      </c>
      <c r="IG13" s="19" t="s">
        <v>829</v>
      </c>
      <c r="IH13" s="20" t="s">
        <v>1345</v>
      </c>
      <c r="II13" s="18" t="s">
        <v>148</v>
      </c>
      <c r="IJ13" s="19" t="s">
        <v>235</v>
      </c>
      <c r="IK13" s="20" t="s">
        <v>209</v>
      </c>
      <c r="IL13" s="18" t="s">
        <v>1348</v>
      </c>
      <c r="IM13" s="19" t="s">
        <v>1349</v>
      </c>
      <c r="IN13" s="20" t="s">
        <v>1350</v>
      </c>
      <c r="IO13" s="18" t="s">
        <v>1352</v>
      </c>
      <c r="IP13" s="19" t="s">
        <v>1353</v>
      </c>
      <c r="IQ13" s="20" t="s">
        <v>1354</v>
      </c>
      <c r="IR13" s="18" t="s">
        <v>1356</v>
      </c>
      <c r="IS13" s="19" t="s">
        <v>1357</v>
      </c>
      <c r="IT13" s="20" t="s">
        <v>1358</v>
      </c>
    </row>
    <row r="14" spans="1:254" ht="15.7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21"/>
      <c r="AD14" s="21"/>
      <c r="AE14" s="21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32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31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31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31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31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31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31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31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31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1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31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31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1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31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31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31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1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31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31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31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31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31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31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31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31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07" t="s">
        <v>278</v>
      </c>
      <c r="B39" s="108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>
      <c r="A40" s="109" t="s">
        <v>863</v>
      </c>
      <c r="B40" s="110"/>
      <c r="C40" s="10">
        <f>C39/25%</f>
        <v>0</v>
      </c>
      <c r="D40" s="10">
        <f t="shared" ref="D40:W40" si="10">D39/25%</f>
        <v>0</v>
      </c>
      <c r="E40" s="10">
        <f t="shared" si="10"/>
        <v>0</v>
      </c>
      <c r="F40" s="10">
        <f t="shared" si="10"/>
        <v>0</v>
      </c>
      <c r="G40" s="10">
        <f t="shared" si="10"/>
        <v>0</v>
      </c>
      <c r="H40" s="10">
        <f t="shared" si="10"/>
        <v>0</v>
      </c>
      <c r="I40" s="10">
        <f t="shared" si="10"/>
        <v>0</v>
      </c>
      <c r="J40" s="10">
        <f t="shared" si="10"/>
        <v>0</v>
      </c>
      <c r="K40" s="10">
        <f t="shared" si="10"/>
        <v>0</v>
      </c>
      <c r="L40" s="10">
        <f t="shared" si="10"/>
        <v>0</v>
      </c>
      <c r="M40" s="10">
        <f t="shared" si="10"/>
        <v>0</v>
      </c>
      <c r="N40" s="10">
        <f t="shared" si="10"/>
        <v>0</v>
      </c>
      <c r="O40" s="10">
        <f t="shared" si="10"/>
        <v>0</v>
      </c>
      <c r="P40" s="10">
        <f t="shared" si="10"/>
        <v>0</v>
      </c>
      <c r="Q40" s="10">
        <f t="shared" si="10"/>
        <v>0</v>
      </c>
      <c r="R40" s="10">
        <f t="shared" si="10"/>
        <v>0</v>
      </c>
      <c r="S40" s="10">
        <f t="shared" si="10"/>
        <v>0</v>
      </c>
      <c r="T40" s="10">
        <f t="shared" si="10"/>
        <v>0</v>
      </c>
      <c r="U40" s="10">
        <f t="shared" si="10"/>
        <v>0</v>
      </c>
      <c r="V40" s="10">
        <f t="shared" si="10"/>
        <v>0</v>
      </c>
      <c r="W40" s="10">
        <f t="shared" si="10"/>
        <v>0</v>
      </c>
      <c r="X40" s="10">
        <f t="shared" ref="X40:BJ40" si="11">X39/25%</f>
        <v>0</v>
      </c>
      <c r="Y40" s="10">
        <f t="shared" si="11"/>
        <v>0</v>
      </c>
      <c r="Z40" s="10">
        <f t="shared" si="11"/>
        <v>0</v>
      </c>
      <c r="AA40" s="10">
        <f t="shared" si="11"/>
        <v>0</v>
      </c>
      <c r="AB40" s="10">
        <f t="shared" si="11"/>
        <v>0</v>
      </c>
      <c r="AC40" s="10">
        <f t="shared" si="11"/>
        <v>0</v>
      </c>
      <c r="AD40" s="10">
        <f t="shared" si="11"/>
        <v>0</v>
      </c>
      <c r="AE40" s="10">
        <f t="shared" si="11"/>
        <v>0</v>
      </c>
      <c r="AF40" s="10">
        <f t="shared" si="11"/>
        <v>0</v>
      </c>
      <c r="AG40" s="10">
        <f t="shared" si="11"/>
        <v>0</v>
      </c>
      <c r="AH40" s="10">
        <f t="shared" si="11"/>
        <v>0</v>
      </c>
      <c r="AI40" s="10">
        <f t="shared" si="11"/>
        <v>0</v>
      </c>
      <c r="AJ40" s="10">
        <f t="shared" si="11"/>
        <v>0</v>
      </c>
      <c r="AK40" s="10">
        <f t="shared" si="11"/>
        <v>0</v>
      </c>
      <c r="AL40" s="10">
        <f t="shared" si="11"/>
        <v>0</v>
      </c>
      <c r="AM40" s="10">
        <f t="shared" si="11"/>
        <v>0</v>
      </c>
      <c r="AN40" s="10">
        <f t="shared" si="11"/>
        <v>0</v>
      </c>
      <c r="AO40" s="10">
        <f t="shared" si="11"/>
        <v>0</v>
      </c>
      <c r="AP40" s="10">
        <f t="shared" si="11"/>
        <v>0</v>
      </c>
      <c r="AQ40" s="10">
        <f t="shared" si="11"/>
        <v>0</v>
      </c>
      <c r="AR40" s="10">
        <f t="shared" si="11"/>
        <v>0</v>
      </c>
      <c r="AS40" s="10">
        <f t="shared" si="11"/>
        <v>0</v>
      </c>
      <c r="AT40" s="10">
        <f t="shared" si="11"/>
        <v>0</v>
      </c>
      <c r="AU40" s="10">
        <f t="shared" si="11"/>
        <v>0</v>
      </c>
      <c r="AV40" s="10">
        <f t="shared" si="11"/>
        <v>0</v>
      </c>
      <c r="AW40" s="10">
        <f t="shared" si="11"/>
        <v>0</v>
      </c>
      <c r="AX40" s="10">
        <f t="shared" si="11"/>
        <v>0</v>
      </c>
      <c r="AY40" s="10">
        <f t="shared" si="11"/>
        <v>0</v>
      </c>
      <c r="AZ40" s="10">
        <f t="shared" si="11"/>
        <v>0</v>
      </c>
      <c r="BA40" s="10">
        <f t="shared" si="11"/>
        <v>0</v>
      </c>
      <c r="BB40" s="10">
        <f t="shared" si="11"/>
        <v>0</v>
      </c>
      <c r="BC40" s="10">
        <f t="shared" si="11"/>
        <v>0</v>
      </c>
      <c r="BD40" s="10">
        <f t="shared" si="11"/>
        <v>0</v>
      </c>
      <c r="BE40" s="10">
        <f t="shared" si="11"/>
        <v>0</v>
      </c>
      <c r="BF40" s="10">
        <f t="shared" si="11"/>
        <v>0</v>
      </c>
      <c r="BG40" s="10">
        <f t="shared" si="11"/>
        <v>0</v>
      </c>
      <c r="BH40" s="10">
        <f t="shared" si="11"/>
        <v>0</v>
      </c>
      <c r="BI40" s="10">
        <f t="shared" si="11"/>
        <v>0</v>
      </c>
      <c r="BJ40" s="10">
        <f t="shared" si="11"/>
        <v>0</v>
      </c>
      <c r="BK40" s="10">
        <f t="shared" ref="BK40:DC40" si="12">BK39/25%</f>
        <v>0</v>
      </c>
      <c r="BL40" s="10">
        <f t="shared" si="12"/>
        <v>0</v>
      </c>
      <c r="BM40" s="10">
        <f t="shared" si="12"/>
        <v>0</v>
      </c>
      <c r="BN40" s="10">
        <f t="shared" si="12"/>
        <v>0</v>
      </c>
      <c r="BO40" s="10">
        <f t="shared" si="12"/>
        <v>0</v>
      </c>
      <c r="BP40" s="10">
        <f t="shared" si="12"/>
        <v>0</v>
      </c>
      <c r="BQ40" s="10">
        <f t="shared" si="12"/>
        <v>0</v>
      </c>
      <c r="BR40" s="10">
        <f t="shared" si="12"/>
        <v>0</v>
      </c>
      <c r="BS40" s="10">
        <f t="shared" si="12"/>
        <v>0</v>
      </c>
      <c r="BT40" s="10">
        <f t="shared" si="12"/>
        <v>0</v>
      </c>
      <c r="BU40" s="10">
        <f t="shared" si="12"/>
        <v>0</v>
      </c>
      <c r="BV40" s="10">
        <f t="shared" si="12"/>
        <v>0</v>
      </c>
      <c r="BW40" s="10">
        <f t="shared" si="12"/>
        <v>0</v>
      </c>
      <c r="BX40" s="10">
        <f t="shared" si="12"/>
        <v>0</v>
      </c>
      <c r="BY40" s="10">
        <f t="shared" si="12"/>
        <v>0</v>
      </c>
      <c r="BZ40" s="10">
        <f t="shared" si="12"/>
        <v>0</v>
      </c>
      <c r="CA40" s="10">
        <f t="shared" si="12"/>
        <v>0</v>
      </c>
      <c r="CB40" s="10">
        <f t="shared" si="12"/>
        <v>0</v>
      </c>
      <c r="CC40" s="10">
        <f t="shared" si="12"/>
        <v>0</v>
      </c>
      <c r="CD40" s="10">
        <f t="shared" si="12"/>
        <v>0</v>
      </c>
      <c r="CE40" s="10">
        <f t="shared" si="12"/>
        <v>0</v>
      </c>
      <c r="CF40" s="10">
        <f t="shared" si="12"/>
        <v>0</v>
      </c>
      <c r="CG40" s="10">
        <f t="shared" si="12"/>
        <v>0</v>
      </c>
      <c r="CH40" s="10">
        <f t="shared" si="12"/>
        <v>0</v>
      </c>
      <c r="CI40" s="10">
        <f t="shared" si="12"/>
        <v>0</v>
      </c>
      <c r="CJ40" s="10">
        <f t="shared" si="12"/>
        <v>0</v>
      </c>
      <c r="CK40" s="10">
        <f t="shared" si="12"/>
        <v>0</v>
      </c>
      <c r="CL40" s="10">
        <f t="shared" si="12"/>
        <v>0</v>
      </c>
      <c r="CM40" s="10">
        <f t="shared" si="12"/>
        <v>0</v>
      </c>
      <c r="CN40" s="10">
        <f t="shared" si="12"/>
        <v>0</v>
      </c>
      <c r="CO40" s="10">
        <f t="shared" si="12"/>
        <v>0</v>
      </c>
      <c r="CP40" s="10">
        <f t="shared" si="12"/>
        <v>0</v>
      </c>
      <c r="CQ40" s="10">
        <f t="shared" si="12"/>
        <v>0</v>
      </c>
      <c r="CR40" s="10">
        <f t="shared" si="12"/>
        <v>0</v>
      </c>
      <c r="CS40" s="10">
        <f t="shared" si="12"/>
        <v>0</v>
      </c>
      <c r="CT40" s="10">
        <f t="shared" si="12"/>
        <v>0</v>
      </c>
      <c r="CU40" s="10">
        <f t="shared" si="12"/>
        <v>0</v>
      </c>
      <c r="CV40" s="10">
        <f t="shared" si="12"/>
        <v>0</v>
      </c>
      <c r="CW40" s="10">
        <f t="shared" si="12"/>
        <v>0</v>
      </c>
      <c r="CX40" s="10">
        <f t="shared" si="12"/>
        <v>0</v>
      </c>
      <c r="CY40" s="10">
        <f t="shared" si="12"/>
        <v>0</v>
      </c>
      <c r="CZ40" s="10">
        <f t="shared" si="12"/>
        <v>0</v>
      </c>
      <c r="DA40" s="10">
        <f t="shared" si="12"/>
        <v>0</v>
      </c>
      <c r="DB40" s="10">
        <f t="shared" si="12"/>
        <v>0</v>
      </c>
      <c r="DC40" s="10">
        <f t="shared" si="12"/>
        <v>0</v>
      </c>
      <c r="DD40" s="10">
        <f t="shared" ref="DD40:DR40" si="13">DD39/25%</f>
        <v>0</v>
      </c>
      <c r="DE40" s="10">
        <f t="shared" si="13"/>
        <v>0</v>
      </c>
      <c r="DF40" s="10">
        <f t="shared" si="13"/>
        <v>0</v>
      </c>
      <c r="DG40" s="10">
        <f t="shared" si="13"/>
        <v>0</v>
      </c>
      <c r="DH40" s="10">
        <f t="shared" si="13"/>
        <v>0</v>
      </c>
      <c r="DI40" s="10">
        <f t="shared" si="13"/>
        <v>0</v>
      </c>
      <c r="DJ40" s="10">
        <f t="shared" si="13"/>
        <v>0</v>
      </c>
      <c r="DK40" s="10">
        <f t="shared" si="13"/>
        <v>0</v>
      </c>
      <c r="DL40" s="10">
        <f t="shared" si="13"/>
        <v>0</v>
      </c>
      <c r="DM40" s="10">
        <f t="shared" si="13"/>
        <v>0</v>
      </c>
      <c r="DN40" s="10">
        <f t="shared" si="13"/>
        <v>0</v>
      </c>
      <c r="DO40" s="10">
        <f t="shared" si="13"/>
        <v>0</v>
      </c>
      <c r="DP40" s="10">
        <f t="shared" si="13"/>
        <v>0</v>
      </c>
      <c r="DQ40" s="10">
        <f t="shared" si="13"/>
        <v>0</v>
      </c>
      <c r="DR40" s="10">
        <f t="shared" si="13"/>
        <v>0</v>
      </c>
      <c r="DS40" s="10">
        <f t="shared" ref="DS40:FF40" si="14">DS39/25%</f>
        <v>0</v>
      </c>
      <c r="DT40" s="10">
        <f t="shared" si="14"/>
        <v>0</v>
      </c>
      <c r="DU40" s="10">
        <f t="shared" si="14"/>
        <v>0</v>
      </c>
      <c r="DV40" s="10">
        <f t="shared" si="14"/>
        <v>0</v>
      </c>
      <c r="DW40" s="10">
        <f t="shared" si="14"/>
        <v>0</v>
      </c>
      <c r="DX40" s="10">
        <f t="shared" si="14"/>
        <v>0</v>
      </c>
      <c r="DY40" s="10">
        <f t="shared" si="14"/>
        <v>0</v>
      </c>
      <c r="DZ40" s="10">
        <f t="shared" si="14"/>
        <v>0</v>
      </c>
      <c r="EA40" s="10">
        <f t="shared" si="14"/>
        <v>0</v>
      </c>
      <c r="EB40" s="10">
        <f t="shared" si="14"/>
        <v>0</v>
      </c>
      <c r="EC40" s="10">
        <f t="shared" si="14"/>
        <v>0</v>
      </c>
      <c r="ED40" s="10">
        <f t="shared" si="14"/>
        <v>0</v>
      </c>
      <c r="EE40" s="10">
        <f t="shared" si="14"/>
        <v>0</v>
      </c>
      <c r="EF40" s="10">
        <f t="shared" si="14"/>
        <v>0</v>
      </c>
      <c r="EG40" s="10">
        <f t="shared" si="14"/>
        <v>0</v>
      </c>
      <c r="EH40" s="10">
        <f t="shared" si="14"/>
        <v>0</v>
      </c>
      <c r="EI40" s="10">
        <f t="shared" si="14"/>
        <v>0</v>
      </c>
      <c r="EJ40" s="10">
        <f t="shared" si="14"/>
        <v>0</v>
      </c>
      <c r="EK40" s="10">
        <f t="shared" si="14"/>
        <v>0</v>
      </c>
      <c r="EL40" s="10">
        <f t="shared" si="14"/>
        <v>0</v>
      </c>
      <c r="EM40" s="10">
        <f t="shared" si="14"/>
        <v>0</v>
      </c>
      <c r="EN40" s="10">
        <f t="shared" si="14"/>
        <v>0</v>
      </c>
      <c r="EO40" s="10">
        <f t="shared" si="14"/>
        <v>0</v>
      </c>
      <c r="EP40" s="10">
        <f t="shared" si="14"/>
        <v>0</v>
      </c>
      <c r="EQ40" s="10">
        <f t="shared" si="14"/>
        <v>0</v>
      </c>
      <c r="ER40" s="10">
        <f t="shared" si="14"/>
        <v>0</v>
      </c>
      <c r="ES40" s="10">
        <f t="shared" si="14"/>
        <v>0</v>
      </c>
      <c r="ET40" s="10">
        <f t="shared" si="14"/>
        <v>0</v>
      </c>
      <c r="EU40" s="10">
        <f t="shared" si="14"/>
        <v>0</v>
      </c>
      <c r="EV40" s="10">
        <f t="shared" si="14"/>
        <v>0</v>
      </c>
      <c r="EW40" s="10">
        <f t="shared" si="14"/>
        <v>0</v>
      </c>
      <c r="EX40" s="10">
        <f t="shared" si="14"/>
        <v>0</v>
      </c>
      <c r="EY40" s="10">
        <f t="shared" si="14"/>
        <v>0</v>
      </c>
      <c r="EZ40" s="10">
        <f t="shared" si="14"/>
        <v>0</v>
      </c>
      <c r="FA40" s="10">
        <f t="shared" si="14"/>
        <v>0</v>
      </c>
      <c r="FB40" s="10">
        <f t="shared" si="14"/>
        <v>0</v>
      </c>
      <c r="FC40" s="10">
        <f t="shared" si="14"/>
        <v>0</v>
      </c>
      <c r="FD40" s="10">
        <f t="shared" si="14"/>
        <v>0</v>
      </c>
      <c r="FE40" s="10">
        <f t="shared" si="14"/>
        <v>0</v>
      </c>
      <c r="FF40" s="10">
        <f t="shared" si="14"/>
        <v>0</v>
      </c>
      <c r="FG40" s="10">
        <f t="shared" ref="FG40:HR40" si="15">FG39/25%</f>
        <v>0</v>
      </c>
      <c r="FH40" s="10">
        <f t="shared" si="15"/>
        <v>0</v>
      </c>
      <c r="FI40" s="10">
        <f t="shared" si="15"/>
        <v>0</v>
      </c>
      <c r="FJ40" s="10">
        <f t="shared" si="15"/>
        <v>0</v>
      </c>
      <c r="FK40" s="10">
        <f t="shared" si="15"/>
        <v>0</v>
      </c>
      <c r="FL40" s="10">
        <f t="shared" si="15"/>
        <v>0</v>
      </c>
      <c r="FM40" s="10">
        <f t="shared" si="15"/>
        <v>0</v>
      </c>
      <c r="FN40" s="10">
        <f t="shared" si="15"/>
        <v>0</v>
      </c>
      <c r="FO40" s="10">
        <f t="shared" si="15"/>
        <v>0</v>
      </c>
      <c r="FP40" s="10">
        <f t="shared" si="15"/>
        <v>0</v>
      </c>
      <c r="FQ40" s="10">
        <f t="shared" si="15"/>
        <v>0</v>
      </c>
      <c r="FR40" s="10">
        <f t="shared" si="15"/>
        <v>0</v>
      </c>
      <c r="FS40" s="10">
        <f t="shared" si="15"/>
        <v>0</v>
      </c>
      <c r="FT40" s="10">
        <f t="shared" si="15"/>
        <v>0</v>
      </c>
      <c r="FU40" s="10">
        <f t="shared" si="15"/>
        <v>0</v>
      </c>
      <c r="FV40" s="10">
        <f t="shared" si="15"/>
        <v>0</v>
      </c>
      <c r="FW40" s="10">
        <f t="shared" si="15"/>
        <v>0</v>
      </c>
      <c r="FX40" s="10">
        <f t="shared" si="15"/>
        <v>0</v>
      </c>
      <c r="FY40" s="10">
        <f t="shared" si="15"/>
        <v>0</v>
      </c>
      <c r="FZ40" s="10">
        <f t="shared" si="15"/>
        <v>0</v>
      </c>
      <c r="GA40" s="10">
        <f t="shared" si="15"/>
        <v>0</v>
      </c>
      <c r="GB40" s="10">
        <f t="shared" si="15"/>
        <v>0</v>
      </c>
      <c r="GC40" s="10">
        <f t="shared" si="15"/>
        <v>0</v>
      </c>
      <c r="GD40" s="10">
        <f t="shared" si="15"/>
        <v>0</v>
      </c>
      <c r="GE40" s="10">
        <f t="shared" si="15"/>
        <v>0</v>
      </c>
      <c r="GF40" s="10">
        <f t="shared" si="15"/>
        <v>0</v>
      </c>
      <c r="GG40" s="10">
        <f t="shared" si="15"/>
        <v>0</v>
      </c>
      <c r="GH40" s="10">
        <f t="shared" si="15"/>
        <v>0</v>
      </c>
      <c r="GI40" s="10">
        <f t="shared" si="15"/>
        <v>0</v>
      </c>
      <c r="GJ40" s="10">
        <f t="shared" si="15"/>
        <v>0</v>
      </c>
      <c r="GK40" s="10">
        <f t="shared" si="15"/>
        <v>0</v>
      </c>
      <c r="GL40" s="10">
        <f t="shared" si="15"/>
        <v>0</v>
      </c>
      <c r="GM40" s="10">
        <f t="shared" si="15"/>
        <v>0</v>
      </c>
      <c r="GN40" s="10">
        <f t="shared" si="15"/>
        <v>0</v>
      </c>
      <c r="GO40" s="10">
        <f t="shared" si="15"/>
        <v>0</v>
      </c>
      <c r="GP40" s="10">
        <f t="shared" si="15"/>
        <v>0</v>
      </c>
      <c r="GQ40" s="10">
        <f t="shared" si="15"/>
        <v>0</v>
      </c>
      <c r="GR40" s="10">
        <f t="shared" si="15"/>
        <v>0</v>
      </c>
      <c r="GS40" s="10">
        <f t="shared" si="15"/>
        <v>0</v>
      </c>
      <c r="GT40" s="10">
        <f t="shared" si="15"/>
        <v>0</v>
      </c>
      <c r="GU40" s="10">
        <f t="shared" si="15"/>
        <v>0</v>
      </c>
      <c r="GV40" s="10">
        <f t="shared" si="15"/>
        <v>0</v>
      </c>
      <c r="GW40" s="10">
        <f t="shared" si="15"/>
        <v>0</v>
      </c>
      <c r="GX40" s="10">
        <f t="shared" si="15"/>
        <v>0</v>
      </c>
      <c r="GY40" s="10">
        <f t="shared" si="15"/>
        <v>0</v>
      </c>
      <c r="GZ40" s="10">
        <f t="shared" si="15"/>
        <v>0</v>
      </c>
      <c r="HA40" s="10">
        <f t="shared" si="15"/>
        <v>0</v>
      </c>
      <c r="HB40" s="10">
        <f t="shared" si="15"/>
        <v>0</v>
      </c>
      <c r="HC40" s="10">
        <f t="shared" si="15"/>
        <v>0</v>
      </c>
      <c r="HD40" s="10">
        <f t="shared" si="15"/>
        <v>0</v>
      </c>
      <c r="HE40" s="10">
        <f t="shared" si="15"/>
        <v>0</v>
      </c>
      <c r="HF40" s="10">
        <f t="shared" si="15"/>
        <v>0</v>
      </c>
      <c r="HG40" s="10">
        <f t="shared" si="15"/>
        <v>0</v>
      </c>
      <c r="HH40" s="10">
        <f t="shared" si="15"/>
        <v>0</v>
      </c>
      <c r="HI40" s="10">
        <f t="shared" si="15"/>
        <v>0</v>
      </c>
      <c r="HJ40" s="10">
        <f t="shared" si="15"/>
        <v>0</v>
      </c>
      <c r="HK40" s="10">
        <f t="shared" si="15"/>
        <v>0</v>
      </c>
      <c r="HL40" s="10">
        <f t="shared" si="15"/>
        <v>0</v>
      </c>
      <c r="HM40" s="10">
        <f t="shared" si="15"/>
        <v>0</v>
      </c>
      <c r="HN40" s="10">
        <f t="shared" si="15"/>
        <v>0</v>
      </c>
      <c r="HO40" s="10">
        <f t="shared" si="15"/>
        <v>0</v>
      </c>
      <c r="HP40" s="10">
        <f t="shared" si="15"/>
        <v>0</v>
      </c>
      <c r="HQ40" s="10">
        <f t="shared" si="15"/>
        <v>0</v>
      </c>
      <c r="HR40" s="10">
        <f t="shared" si="15"/>
        <v>0</v>
      </c>
      <c r="HS40" s="10">
        <f t="shared" ref="HS40:HY40" si="16">HS39/25%</f>
        <v>0</v>
      </c>
      <c r="HT40" s="10">
        <f t="shared" si="16"/>
        <v>0</v>
      </c>
      <c r="HU40" s="10">
        <f t="shared" si="16"/>
        <v>0</v>
      </c>
      <c r="HV40" s="10">
        <f t="shared" si="16"/>
        <v>0</v>
      </c>
      <c r="HW40" s="10">
        <f t="shared" si="16"/>
        <v>0</v>
      </c>
      <c r="HX40" s="10">
        <f t="shared" si="16"/>
        <v>0</v>
      </c>
      <c r="HY40" s="10">
        <f t="shared" si="16"/>
        <v>0</v>
      </c>
      <c r="HZ40" s="10">
        <f t="shared" ref="HZ40:IT40" si="17">HZ39/25%</f>
        <v>0</v>
      </c>
      <c r="IA40" s="10">
        <f t="shared" si="17"/>
        <v>0</v>
      </c>
      <c r="IB40" s="10">
        <f t="shared" si="17"/>
        <v>0</v>
      </c>
      <c r="IC40" s="10">
        <f t="shared" si="17"/>
        <v>0</v>
      </c>
      <c r="ID40" s="10">
        <f t="shared" si="17"/>
        <v>0</v>
      </c>
      <c r="IE40" s="10">
        <f t="shared" si="17"/>
        <v>0</v>
      </c>
      <c r="IF40" s="10">
        <f t="shared" si="17"/>
        <v>0</v>
      </c>
      <c r="IG40" s="10">
        <f t="shared" si="17"/>
        <v>0</v>
      </c>
      <c r="IH40" s="10">
        <f t="shared" si="17"/>
        <v>0</v>
      </c>
      <c r="II40" s="10">
        <f t="shared" si="17"/>
        <v>0</v>
      </c>
      <c r="IJ40" s="10">
        <f t="shared" si="17"/>
        <v>0</v>
      </c>
      <c r="IK40" s="10">
        <f t="shared" si="17"/>
        <v>0</v>
      </c>
      <c r="IL40" s="10">
        <f t="shared" si="17"/>
        <v>0</v>
      </c>
      <c r="IM40" s="10">
        <f t="shared" si="17"/>
        <v>0</v>
      </c>
      <c r="IN40" s="10">
        <f t="shared" si="17"/>
        <v>0</v>
      </c>
      <c r="IO40" s="10">
        <f t="shared" si="17"/>
        <v>0</v>
      </c>
      <c r="IP40" s="10">
        <f t="shared" si="17"/>
        <v>0</v>
      </c>
      <c r="IQ40" s="10">
        <f t="shared" si="17"/>
        <v>0</v>
      </c>
      <c r="IR40" s="10">
        <f t="shared" si="17"/>
        <v>0</v>
      </c>
      <c r="IS40" s="10">
        <f t="shared" si="17"/>
        <v>0</v>
      </c>
      <c r="IT40" s="10">
        <f t="shared" si="17"/>
        <v>0</v>
      </c>
    </row>
    <row r="42" spans="1:254">
      <c r="B42" t="s">
        <v>836</v>
      </c>
    </row>
    <row r="43" spans="1:254">
      <c r="B43" t="s">
        <v>837</v>
      </c>
      <c r="C43" t="s">
        <v>831</v>
      </c>
    </row>
    <row r="44" spans="1:254">
      <c r="B44" t="s">
        <v>838</v>
      </c>
      <c r="C44" t="s">
        <v>831</v>
      </c>
    </row>
    <row r="45" spans="1:254">
      <c r="B45" t="s">
        <v>839</v>
      </c>
      <c r="C45" t="s">
        <v>831</v>
      </c>
    </row>
    <row r="47" spans="1:254">
      <c r="B47" t="s">
        <v>837</v>
      </c>
      <c r="C47" t="s">
        <v>832</v>
      </c>
    </row>
    <row r="48" spans="1:254">
      <c r="B48" t="s">
        <v>838</v>
      </c>
      <c r="C48" t="s">
        <v>832</v>
      </c>
    </row>
    <row r="49" spans="2:3">
      <c r="B49" t="s">
        <v>839</v>
      </c>
      <c r="C49" t="s">
        <v>832</v>
      </c>
    </row>
    <row r="51" spans="2:3">
      <c r="B51" t="s">
        <v>837</v>
      </c>
      <c r="C51" t="s">
        <v>833</v>
      </c>
    </row>
    <row r="52" spans="2:3">
      <c r="B52" t="s">
        <v>838</v>
      </c>
      <c r="C52" t="s">
        <v>833</v>
      </c>
    </row>
    <row r="53" spans="2:3">
      <c r="B53" t="s">
        <v>839</v>
      </c>
      <c r="C53" t="s">
        <v>833</v>
      </c>
    </row>
    <row r="55" spans="2:3">
      <c r="B55" t="s">
        <v>837</v>
      </c>
      <c r="C55" t="s">
        <v>834</v>
      </c>
    </row>
    <row r="56" spans="2:3">
      <c r="B56" t="s">
        <v>838</v>
      </c>
      <c r="C56" t="s">
        <v>834</v>
      </c>
    </row>
    <row r="57" spans="2:3">
      <c r="B57" t="s">
        <v>839</v>
      </c>
      <c r="C57" t="s">
        <v>834</v>
      </c>
    </row>
    <row r="59" spans="2:3">
      <c r="B59" t="s">
        <v>837</v>
      </c>
      <c r="C59" t="s">
        <v>835</v>
      </c>
    </row>
    <row r="60" spans="2:3">
      <c r="B60" t="s">
        <v>838</v>
      </c>
      <c r="C60" t="s">
        <v>835</v>
      </c>
    </row>
    <row r="61" spans="2:3">
      <c r="B61" t="s">
        <v>839</v>
      </c>
      <c r="C61" t="s">
        <v>835</v>
      </c>
    </row>
  </sheetData>
  <mergeCells count="192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2023-09-19T05:21:49Z</dcterms:modified>
</cp:coreProperties>
</file>