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95" yWindow="0" windowWidth="14610" windowHeight="11760" firstSheet="1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3"/>
  <c r="E39" i="4"/>
  <c r="E38"/>
  <c r="E36"/>
  <c r="E35"/>
  <c r="E34"/>
  <c r="E32"/>
  <c r="E49" i="3"/>
  <c r="D32" l="1"/>
  <c r="E33"/>
  <c r="D33"/>
  <c r="E27" i="4" l="1"/>
  <c r="H27"/>
  <c r="K27"/>
  <c r="N27"/>
  <c r="Q27"/>
  <c r="T27"/>
  <c r="Z27"/>
  <c r="AC27"/>
  <c r="AF27"/>
  <c r="AI27"/>
  <c r="AL27"/>
  <c r="AO27"/>
  <c r="AQ27"/>
  <c r="AR27"/>
  <c r="AU27"/>
  <c r="AX27"/>
  <c r="BA27"/>
  <c r="BD27"/>
  <c r="BE27"/>
  <c r="BG27"/>
  <c r="BH27"/>
  <c r="BJ27"/>
  <c r="BK27"/>
  <c r="BM27"/>
  <c r="BP27"/>
  <c r="BQ27"/>
  <c r="BS27"/>
  <c r="BV27"/>
  <c r="BX27"/>
  <c r="BY27"/>
  <c r="CB27"/>
  <c r="CE27"/>
  <c r="CG27"/>
  <c r="CH27"/>
  <c r="CK27"/>
  <c r="CN27"/>
  <c r="CQ27"/>
  <c r="CT27"/>
  <c r="CV27"/>
  <c r="CW27"/>
  <c r="CZ27"/>
  <c r="DC27"/>
  <c r="DF27"/>
  <c r="DH27"/>
  <c r="DI27"/>
  <c r="DK27"/>
  <c r="DL27"/>
  <c r="DO27"/>
  <c r="DR27"/>
  <c r="DU27"/>
  <c r="DX27"/>
  <c r="DZ27"/>
  <c r="EA27"/>
  <c r="EC27"/>
  <c r="ED27"/>
  <c r="EG27"/>
  <c r="EH27"/>
  <c r="EJ27"/>
  <c r="EL27"/>
  <c r="EM27"/>
  <c r="EP27"/>
  <c r="ES27"/>
  <c r="EU27"/>
  <c r="EV27"/>
  <c r="EW27"/>
  <c r="EY27"/>
  <c r="FB27"/>
  <c r="FE27"/>
  <c r="FF27"/>
  <c r="FH27"/>
  <c r="FK27"/>
  <c r="FM27"/>
  <c r="FN27"/>
  <c r="FQ27"/>
  <c r="FT27"/>
  <c r="FW27"/>
  <c r="FZ27"/>
  <c r="GC27"/>
  <c r="GE27"/>
  <c r="GF27"/>
  <c r="GI27"/>
  <c r="GL27"/>
  <c r="GO27"/>
  <c r="GR27"/>
  <c r="E28" i="3" l="1"/>
  <c r="H28"/>
  <c r="J28"/>
  <c r="K28"/>
  <c r="M28"/>
  <c r="N28"/>
  <c r="P28"/>
  <c r="Q28"/>
  <c r="T28"/>
  <c r="W28"/>
  <c r="Z28"/>
  <c r="AC28"/>
  <c r="AF28"/>
  <c r="AI28"/>
  <c r="AK28"/>
  <c r="AL28"/>
  <c r="AO28"/>
  <c r="AR28"/>
  <c r="AU28"/>
  <c r="AX28"/>
  <c r="BA28"/>
  <c r="BB28"/>
  <c r="BD28"/>
  <c r="BE28"/>
  <c r="BG28"/>
  <c r="BH28"/>
  <c r="BJ28"/>
  <c r="BL28"/>
  <c r="BM28"/>
  <c r="BO28"/>
  <c r="BP28"/>
  <c r="BR28"/>
  <c r="BS28"/>
  <c r="BV28"/>
  <c r="BY28"/>
  <c r="CB28"/>
  <c r="CE28"/>
  <c r="CH28"/>
  <c r="CJ28"/>
  <c r="CK28"/>
  <c r="CN28"/>
  <c r="CQ28"/>
  <c r="CT28"/>
  <c r="CV28"/>
  <c r="CW28"/>
  <c r="CY28"/>
  <c r="CZ28"/>
  <c r="DC28"/>
  <c r="DF28"/>
  <c r="DI28"/>
  <c r="DK28"/>
  <c r="DL28"/>
  <c r="DN28"/>
  <c r="DO28"/>
  <c r="DR28"/>
  <c r="DU28"/>
  <c r="DW28"/>
  <c r="DX28"/>
  <c r="DZ28"/>
  <c r="EA28"/>
  <c r="EC28"/>
  <c r="ED28"/>
  <c r="EF28"/>
  <c r="EG28"/>
  <c r="EJ28"/>
  <c r="EM28"/>
  <c r="EP28"/>
  <c r="ES28"/>
  <c r="EV28"/>
  <c r="EX28"/>
  <c r="EY28"/>
  <c r="FB28"/>
  <c r="FG28"/>
  <c r="FH28"/>
  <c r="FJ28"/>
  <c r="FK28"/>
  <c r="D57" i="2" l="1"/>
  <c r="E57" s="1"/>
  <c r="D56"/>
  <c r="E56" s="1"/>
  <c r="D55"/>
  <c r="D58" s="1"/>
  <c r="D53"/>
  <c r="E53" s="1"/>
  <c r="D52"/>
  <c r="E52" s="1"/>
  <c r="D51"/>
  <c r="E51" s="1"/>
  <c r="D49"/>
  <c r="E49" s="1"/>
  <c r="D48"/>
  <c r="E48" s="1"/>
  <c r="D47"/>
  <c r="E47" s="1"/>
  <c r="E50" s="1"/>
  <c r="D45"/>
  <c r="E45" s="1"/>
  <c r="D44"/>
  <c r="E44" s="1"/>
  <c r="D43"/>
  <c r="E43" s="1"/>
  <c r="E46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59" s="1"/>
  <c r="E59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A40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D61" i="5"/>
  <c r="E61" s="1"/>
  <c r="D60"/>
  <c r="E60" s="1"/>
  <c r="D59"/>
  <c r="D62" s="1"/>
  <c r="D57"/>
  <c r="E57" s="1"/>
  <c r="D56"/>
  <c r="E56" s="1"/>
  <c r="D55"/>
  <c r="D58" s="1"/>
  <c r="D53"/>
  <c r="E53" s="1"/>
  <c r="D52"/>
  <c r="E52" s="1"/>
  <c r="D51"/>
  <c r="D54" s="1"/>
  <c r="IT39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D49" s="1"/>
  <c r="E49" s="1"/>
  <c r="Y39"/>
  <c r="Y40" s="1"/>
  <c r="D48" s="1"/>
  <c r="E48" s="1"/>
  <c r="X39"/>
  <c r="X40" s="1"/>
  <c r="D47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GR26" i="4"/>
  <c r="GQ26"/>
  <c r="GQ27" s="1"/>
  <c r="GP26"/>
  <c r="GP27" s="1"/>
  <c r="GO26"/>
  <c r="GN26"/>
  <c r="GN27" s="1"/>
  <c r="GM26"/>
  <c r="GM27" s="1"/>
  <c r="GL26"/>
  <c r="GK26"/>
  <c r="GK27" s="1"/>
  <c r="GJ26"/>
  <c r="GJ27" s="1"/>
  <c r="GI26"/>
  <c r="GH26"/>
  <c r="GH27" s="1"/>
  <c r="GG26"/>
  <c r="GG27" s="1"/>
  <c r="GF26"/>
  <c r="GE26"/>
  <c r="GD26"/>
  <c r="GD27" s="1"/>
  <c r="GC26"/>
  <c r="GB26"/>
  <c r="GA26"/>
  <c r="GA27" s="1"/>
  <c r="FZ26"/>
  <c r="FY26"/>
  <c r="FY27" s="1"/>
  <c r="FX26"/>
  <c r="FX27" s="1"/>
  <c r="FW26"/>
  <c r="FV26"/>
  <c r="FV27" s="1"/>
  <c r="FU26"/>
  <c r="FU27" s="1"/>
  <c r="FT26"/>
  <c r="FS26"/>
  <c r="FS27" s="1"/>
  <c r="FR26"/>
  <c r="FR27" s="1"/>
  <c r="FQ26"/>
  <c r="FP26"/>
  <c r="FP27" s="1"/>
  <c r="FO26"/>
  <c r="FO27" s="1"/>
  <c r="FN26"/>
  <c r="FM26"/>
  <c r="FL26"/>
  <c r="FL27" s="1"/>
  <c r="FK26"/>
  <c r="FJ26"/>
  <c r="FJ27" s="1"/>
  <c r="FI26"/>
  <c r="FI27" s="1"/>
  <c r="FH26"/>
  <c r="FG26"/>
  <c r="FG27" s="1"/>
  <c r="FF26"/>
  <c r="FE26"/>
  <c r="FD26"/>
  <c r="FD27" s="1"/>
  <c r="FC26"/>
  <c r="FC27" s="1"/>
  <c r="FB26"/>
  <c r="FA26"/>
  <c r="FA27" s="1"/>
  <c r="EZ26"/>
  <c r="EZ27" s="1"/>
  <c r="EY26"/>
  <c r="EX26"/>
  <c r="EX27" s="1"/>
  <c r="EW26"/>
  <c r="EV26"/>
  <c r="EU26"/>
  <c r="ET26"/>
  <c r="ET27" s="1"/>
  <c r="ES26"/>
  <c r="ER26"/>
  <c r="ER27" s="1"/>
  <c r="EQ26"/>
  <c r="EQ27" s="1"/>
  <c r="EP26"/>
  <c r="EO26"/>
  <c r="EO27" s="1"/>
  <c r="EN26"/>
  <c r="EN27" s="1"/>
  <c r="EM26"/>
  <c r="EL26"/>
  <c r="EK26"/>
  <c r="EK27" s="1"/>
  <c r="EJ26"/>
  <c r="EI26"/>
  <c r="EI27" s="1"/>
  <c r="EH26"/>
  <c r="EG26"/>
  <c r="EF26"/>
  <c r="EF27" s="1"/>
  <c r="EE26"/>
  <c r="EE27" s="1"/>
  <c r="ED26"/>
  <c r="EC26"/>
  <c r="EB26"/>
  <c r="EB27" s="1"/>
  <c r="EA26"/>
  <c r="DZ26"/>
  <c r="DY26"/>
  <c r="DY27" s="1"/>
  <c r="DX26"/>
  <c r="DW26"/>
  <c r="DW27" s="1"/>
  <c r="DV26"/>
  <c r="DV27" s="1"/>
  <c r="DU26"/>
  <c r="DT26"/>
  <c r="DT27" s="1"/>
  <c r="DS26"/>
  <c r="DS27" s="1"/>
  <c r="DR26"/>
  <c r="DQ26"/>
  <c r="DQ27" s="1"/>
  <c r="DP26"/>
  <c r="DP27" s="1"/>
  <c r="DO26"/>
  <c r="DN26"/>
  <c r="DN27" s="1"/>
  <c r="DM26"/>
  <c r="DM27" s="1"/>
  <c r="DL26"/>
  <c r="DK26"/>
  <c r="DJ26"/>
  <c r="DJ27" s="1"/>
  <c r="DI26"/>
  <c r="DH26"/>
  <c r="DG26"/>
  <c r="DG27" s="1"/>
  <c r="DF26"/>
  <c r="DE26"/>
  <c r="DE27" s="1"/>
  <c r="DD26"/>
  <c r="DD27" s="1"/>
  <c r="DC26"/>
  <c r="DB26"/>
  <c r="DB27" s="1"/>
  <c r="DA26"/>
  <c r="DA27" s="1"/>
  <c r="CZ26"/>
  <c r="CY26"/>
  <c r="CY27" s="1"/>
  <c r="CX26"/>
  <c r="CX27" s="1"/>
  <c r="CW26"/>
  <c r="CV26"/>
  <c r="CU26"/>
  <c r="CU27" s="1"/>
  <c r="CT26"/>
  <c r="CS26"/>
  <c r="CS27" s="1"/>
  <c r="CR26"/>
  <c r="CR27" s="1"/>
  <c r="CQ26"/>
  <c r="CP26"/>
  <c r="CO26"/>
  <c r="CO27" s="1"/>
  <c r="CN26"/>
  <c r="CM26"/>
  <c r="CM27" s="1"/>
  <c r="CL26"/>
  <c r="CL27" s="1"/>
  <c r="CK26"/>
  <c r="CJ26"/>
  <c r="CJ27" s="1"/>
  <c r="CI26"/>
  <c r="CI27" s="1"/>
  <c r="CH26"/>
  <c r="CG26"/>
  <c r="CF26"/>
  <c r="CF27" s="1"/>
  <c r="CE26"/>
  <c r="CD26"/>
  <c r="CD27" s="1"/>
  <c r="CC26"/>
  <c r="CC27" s="1"/>
  <c r="CB26"/>
  <c r="CA26"/>
  <c r="CA27" s="1"/>
  <c r="BZ26"/>
  <c r="BZ27" s="1"/>
  <c r="BY26"/>
  <c r="BX26"/>
  <c r="BW26"/>
  <c r="BW27" s="1"/>
  <c r="BV26"/>
  <c r="BU26"/>
  <c r="BU27" s="1"/>
  <c r="BT26"/>
  <c r="BT27" s="1"/>
  <c r="BS26"/>
  <c r="BR26"/>
  <c r="BR27" s="1"/>
  <c r="BQ26"/>
  <c r="BP26"/>
  <c r="BO26"/>
  <c r="BO27" s="1"/>
  <c r="BN26"/>
  <c r="BN27" s="1"/>
  <c r="BM26"/>
  <c r="BL26"/>
  <c r="BL27" s="1"/>
  <c r="BK26"/>
  <c r="BJ26"/>
  <c r="BI26"/>
  <c r="BI27" s="1"/>
  <c r="BH26"/>
  <c r="BG26"/>
  <c r="BF26"/>
  <c r="BF27" s="1"/>
  <c r="BE26"/>
  <c r="BD26"/>
  <c r="BC26"/>
  <c r="BC27" s="1"/>
  <c r="BB26"/>
  <c r="BB27" s="1"/>
  <c r="BA26"/>
  <c r="AZ26"/>
  <c r="AZ27" s="1"/>
  <c r="AY26"/>
  <c r="AY27" s="1"/>
  <c r="AX26"/>
  <c r="AW26"/>
  <c r="AW27" s="1"/>
  <c r="AV26"/>
  <c r="AV27" s="1"/>
  <c r="AU26"/>
  <c r="AT26"/>
  <c r="AT27" s="1"/>
  <c r="AS26"/>
  <c r="AS27" s="1"/>
  <c r="AR26"/>
  <c r="AQ26"/>
  <c r="AP26"/>
  <c r="AP27" s="1"/>
  <c r="AO26"/>
  <c r="AN26"/>
  <c r="AN27" s="1"/>
  <c r="AM26"/>
  <c r="AM27" s="1"/>
  <c r="AL26"/>
  <c r="AK26"/>
  <c r="AK27" s="1"/>
  <c r="AJ26"/>
  <c r="AJ27" s="1"/>
  <c r="AI26"/>
  <c r="AH26"/>
  <c r="AH27" s="1"/>
  <c r="AG26"/>
  <c r="AG27" s="1"/>
  <c r="AF26"/>
  <c r="AE26"/>
  <c r="AE27" s="1"/>
  <c r="AD26"/>
  <c r="AD27" s="1"/>
  <c r="AC26"/>
  <c r="AB26"/>
  <c r="AB27" s="1"/>
  <c r="AA26"/>
  <c r="AA27" s="1"/>
  <c r="Z26"/>
  <c r="Y26"/>
  <c r="Y27" s="1"/>
  <c r="X26"/>
  <c r="X27" s="1"/>
  <c r="W26"/>
  <c r="W27" s="1"/>
  <c r="V26"/>
  <c r="U26"/>
  <c r="U27" s="1"/>
  <c r="T26"/>
  <c r="S26"/>
  <c r="S27" s="1"/>
  <c r="R26"/>
  <c r="R27" s="1"/>
  <c r="Q26"/>
  <c r="P26"/>
  <c r="P27" s="1"/>
  <c r="O26"/>
  <c r="O27" s="1"/>
  <c r="N26"/>
  <c r="M26"/>
  <c r="M27" s="1"/>
  <c r="L26"/>
  <c r="L27" s="1"/>
  <c r="K26"/>
  <c r="J26"/>
  <c r="J27" s="1"/>
  <c r="I26"/>
  <c r="I27" s="1"/>
  <c r="H26"/>
  <c r="G26"/>
  <c r="G27" s="1"/>
  <c r="F26"/>
  <c r="F27" s="1"/>
  <c r="E26"/>
  <c r="D26"/>
  <c r="C26"/>
  <c r="C27" s="1"/>
  <c r="D62" i="1"/>
  <c r="E62" s="1"/>
  <c r="D61"/>
  <c r="E61" s="1"/>
  <c r="D60"/>
  <c r="D63" s="1"/>
  <c r="D58"/>
  <c r="E58" s="1"/>
  <c r="D57"/>
  <c r="E57" s="1"/>
  <c r="D56"/>
  <c r="D59" s="1"/>
  <c r="D54"/>
  <c r="E54" s="1"/>
  <c r="D53"/>
  <c r="E53" s="1"/>
  <c r="D52"/>
  <c r="E52" s="1"/>
  <c r="D50"/>
  <c r="E50" s="1"/>
  <c r="D49"/>
  <c r="E49" s="1"/>
  <c r="D48"/>
  <c r="E48" s="1"/>
  <c r="E51" s="1"/>
  <c r="D46"/>
  <c r="E46" s="1"/>
  <c r="D45"/>
  <c r="E45" s="1"/>
  <c r="D44"/>
  <c r="E44" s="1"/>
  <c r="E47" s="1"/>
  <c r="FK27" i="3"/>
  <c r="FJ27"/>
  <c r="FI27"/>
  <c r="FI28" s="1"/>
  <c r="FH27"/>
  <c r="FG27"/>
  <c r="FF27"/>
  <c r="FF28" s="1"/>
  <c r="FE27"/>
  <c r="FE28" s="1"/>
  <c r="FD27"/>
  <c r="FD28" s="1"/>
  <c r="FC27"/>
  <c r="FC28" s="1"/>
  <c r="FB27"/>
  <c r="FA27"/>
  <c r="FA28" s="1"/>
  <c r="EZ27"/>
  <c r="EZ28" s="1"/>
  <c r="EY27"/>
  <c r="EX27"/>
  <c r="EW27"/>
  <c r="EV27"/>
  <c r="EU27"/>
  <c r="EU28" s="1"/>
  <c r="ET27"/>
  <c r="ET28" s="1"/>
  <c r="ES27"/>
  <c r="ER27"/>
  <c r="ER28" s="1"/>
  <c r="EQ27"/>
  <c r="EQ28" s="1"/>
  <c r="EP27"/>
  <c r="EO27"/>
  <c r="EO28" s="1"/>
  <c r="EN27"/>
  <c r="EN28" s="1"/>
  <c r="EM27"/>
  <c r="EL27"/>
  <c r="EL28" s="1"/>
  <c r="EK27"/>
  <c r="EK28" s="1"/>
  <c r="EJ27"/>
  <c r="EI27"/>
  <c r="EI28" s="1"/>
  <c r="EH27"/>
  <c r="EH28" s="1"/>
  <c r="EG27"/>
  <c r="EF27"/>
  <c r="EE27"/>
  <c r="EE28" s="1"/>
  <c r="ED27"/>
  <c r="EC27"/>
  <c r="EB27"/>
  <c r="EB28" s="1"/>
  <c r="EA27"/>
  <c r="DZ27"/>
  <c r="DY27"/>
  <c r="DY28" s="1"/>
  <c r="DX27"/>
  <c r="DW27"/>
  <c r="DV27"/>
  <c r="DV28" s="1"/>
  <c r="DU27"/>
  <c r="DT27"/>
  <c r="DT28" s="1"/>
  <c r="DS27"/>
  <c r="DS28" s="1"/>
  <c r="DR27"/>
  <c r="DQ27"/>
  <c r="DQ28" s="1"/>
  <c r="DP27"/>
  <c r="DP28" s="1"/>
  <c r="DO27"/>
  <c r="DN27"/>
  <c r="DM27"/>
  <c r="DM28" s="1"/>
  <c r="DL27"/>
  <c r="DK27"/>
  <c r="DJ27"/>
  <c r="DJ28" s="1"/>
  <c r="DI27"/>
  <c r="DH27"/>
  <c r="DH28" s="1"/>
  <c r="DG27"/>
  <c r="DG28" s="1"/>
  <c r="DF27"/>
  <c r="DE27"/>
  <c r="DE28" s="1"/>
  <c r="DD27"/>
  <c r="DD28" s="1"/>
  <c r="DC27"/>
  <c r="DB27"/>
  <c r="DB28" s="1"/>
  <c r="DA27"/>
  <c r="DA28" s="1"/>
  <c r="CZ27"/>
  <c r="CY27"/>
  <c r="CX27"/>
  <c r="CX28" s="1"/>
  <c r="CW27"/>
  <c r="CV27"/>
  <c r="CU27"/>
  <c r="CU28" s="1"/>
  <c r="CT27"/>
  <c r="CS27"/>
  <c r="CS28" s="1"/>
  <c r="CR27"/>
  <c r="CR28" s="1"/>
  <c r="CQ27"/>
  <c r="CP27"/>
  <c r="CP28" s="1"/>
  <c r="CO27"/>
  <c r="CO28" s="1"/>
  <c r="CN27"/>
  <c r="CM27"/>
  <c r="CM28" s="1"/>
  <c r="CL27"/>
  <c r="CL28" s="1"/>
  <c r="CK27"/>
  <c r="CJ27"/>
  <c r="CI27"/>
  <c r="CI28" s="1"/>
  <c r="CH27"/>
  <c r="CG27"/>
  <c r="CG28" s="1"/>
  <c r="CF27"/>
  <c r="CF28" s="1"/>
  <c r="CE27"/>
  <c r="CD27"/>
  <c r="CD28" s="1"/>
  <c r="CC27"/>
  <c r="CC28" s="1"/>
  <c r="CB27"/>
  <c r="D45" s="1"/>
  <c r="E45" s="1"/>
  <c r="CA27"/>
  <c r="BZ27"/>
  <c r="BY27"/>
  <c r="BX27"/>
  <c r="BX28" s="1"/>
  <c r="BW27"/>
  <c r="BW28" s="1"/>
  <c r="BV27"/>
  <c r="BU27"/>
  <c r="BU28" s="1"/>
  <c r="BT27"/>
  <c r="BT28" s="1"/>
  <c r="BS27"/>
  <c r="BR27"/>
  <c r="BQ27"/>
  <c r="BQ28" s="1"/>
  <c r="BP27"/>
  <c r="BO27"/>
  <c r="BN27"/>
  <c r="BN28" s="1"/>
  <c r="BM27"/>
  <c r="D41" s="1"/>
  <c r="E41" s="1"/>
  <c r="BL27"/>
  <c r="BK27"/>
  <c r="BJ27"/>
  <c r="BI27"/>
  <c r="BI28" s="1"/>
  <c r="BH27"/>
  <c r="BG27"/>
  <c r="BF27"/>
  <c r="BF28" s="1"/>
  <c r="BE27"/>
  <c r="BD27"/>
  <c r="BC27"/>
  <c r="BC28" s="1"/>
  <c r="BB27"/>
  <c r="BA27"/>
  <c r="AZ27"/>
  <c r="AZ28" s="1"/>
  <c r="AY27"/>
  <c r="AY28" s="1"/>
  <c r="AX27"/>
  <c r="AW27"/>
  <c r="AW28" s="1"/>
  <c r="AV27"/>
  <c r="AV28" s="1"/>
  <c r="AU27"/>
  <c r="AT27"/>
  <c r="AT28" s="1"/>
  <c r="AS27"/>
  <c r="AS28" s="1"/>
  <c r="AR27"/>
  <c r="AQ27"/>
  <c r="AQ28" s="1"/>
  <c r="AP27"/>
  <c r="AP28" s="1"/>
  <c r="AO27"/>
  <c r="AN27"/>
  <c r="AN28" s="1"/>
  <c r="AM27"/>
  <c r="AM28" s="1"/>
  <c r="AL27"/>
  <c r="AK27"/>
  <c r="AJ27"/>
  <c r="AJ28" s="1"/>
  <c r="AI27"/>
  <c r="AH27"/>
  <c r="AH28" s="1"/>
  <c r="AG27"/>
  <c r="AG28" s="1"/>
  <c r="AF27"/>
  <c r="AE27"/>
  <c r="AE28" s="1"/>
  <c r="AD27"/>
  <c r="AD28" s="1"/>
  <c r="AC27"/>
  <c r="AB27"/>
  <c r="AB28" s="1"/>
  <c r="AA27"/>
  <c r="AA28" s="1"/>
  <c r="Z27"/>
  <c r="Y27"/>
  <c r="Y28" s="1"/>
  <c r="X27"/>
  <c r="X28" s="1"/>
  <c r="W27"/>
  <c r="V27"/>
  <c r="V28" s="1"/>
  <c r="U27"/>
  <c r="U28" s="1"/>
  <c r="T27"/>
  <c r="D37" s="1"/>
  <c r="S27"/>
  <c r="R27"/>
  <c r="Q27"/>
  <c r="P27"/>
  <c r="O27"/>
  <c r="O28" s="1"/>
  <c r="N27"/>
  <c r="M27"/>
  <c r="L27"/>
  <c r="L28" s="1"/>
  <c r="K27"/>
  <c r="J27"/>
  <c r="I27"/>
  <c r="I28" s="1"/>
  <c r="H27"/>
  <c r="G27"/>
  <c r="G28" s="1"/>
  <c r="F27"/>
  <c r="F28" s="1"/>
  <c r="E27"/>
  <c r="D27"/>
  <c r="C27"/>
  <c r="DL41" i="1"/>
  <c r="DH41"/>
  <c r="DD41"/>
  <c r="CZ41"/>
  <c r="CV41"/>
  <c r="CR41"/>
  <c r="CN41"/>
  <c r="CJ41"/>
  <c r="CF41"/>
  <c r="CB41"/>
  <c r="BX41"/>
  <c r="BT41"/>
  <c r="BP41"/>
  <c r="BL41"/>
  <c r="BH41"/>
  <c r="BD41"/>
  <c r="AZ41"/>
  <c r="AV41"/>
  <c r="AR41"/>
  <c r="AN41"/>
  <c r="AJ41"/>
  <c r="AF41"/>
  <c r="AB41"/>
  <c r="X41"/>
  <c r="DO40"/>
  <c r="DO41" s="1"/>
  <c r="DN40"/>
  <c r="DN41" s="1"/>
  <c r="DM40"/>
  <c r="DM41" s="1"/>
  <c r="DL40"/>
  <c r="DK40"/>
  <c r="DK41" s="1"/>
  <c r="DJ40"/>
  <c r="DJ41" s="1"/>
  <c r="DI40"/>
  <c r="DI41" s="1"/>
  <c r="DH40"/>
  <c r="DG40"/>
  <c r="DG41" s="1"/>
  <c r="DF40"/>
  <c r="DF41" s="1"/>
  <c r="DE40"/>
  <c r="DE41" s="1"/>
  <c r="DD40"/>
  <c r="DC40"/>
  <c r="DC41" s="1"/>
  <c r="DB40"/>
  <c r="DB41" s="1"/>
  <c r="DA40"/>
  <c r="DA41" s="1"/>
  <c r="CZ40"/>
  <c r="CY40"/>
  <c r="CY41" s="1"/>
  <c r="CX40"/>
  <c r="CX41" s="1"/>
  <c r="CW40"/>
  <c r="CW41" s="1"/>
  <c r="CV40"/>
  <c r="CU40"/>
  <c r="CU41" s="1"/>
  <c r="CT40"/>
  <c r="CT41" s="1"/>
  <c r="CS40"/>
  <c r="CS41" s="1"/>
  <c r="CR40"/>
  <c r="CQ40"/>
  <c r="CQ41" s="1"/>
  <c r="CP40"/>
  <c r="CP41" s="1"/>
  <c r="CO40"/>
  <c r="CO41" s="1"/>
  <c r="CN40"/>
  <c r="CM40"/>
  <c r="CM41" s="1"/>
  <c r="CL40"/>
  <c r="CL41" s="1"/>
  <c r="CK40"/>
  <c r="CK41" s="1"/>
  <c r="CJ40"/>
  <c r="CI40"/>
  <c r="CI41" s="1"/>
  <c r="CH40"/>
  <c r="CH41" s="1"/>
  <c r="CG40"/>
  <c r="CG41" s="1"/>
  <c r="CF40"/>
  <c r="CE40"/>
  <c r="CE41" s="1"/>
  <c r="CD40"/>
  <c r="CD41" s="1"/>
  <c r="CC40"/>
  <c r="CC41" s="1"/>
  <c r="CB40"/>
  <c r="CA40"/>
  <c r="CA41" s="1"/>
  <c r="BZ40"/>
  <c r="BZ41" s="1"/>
  <c r="BY40"/>
  <c r="BY41" s="1"/>
  <c r="BX40"/>
  <c r="BW40"/>
  <c r="BW41" s="1"/>
  <c r="BV40"/>
  <c r="BV41" s="1"/>
  <c r="BU40"/>
  <c r="BU41" s="1"/>
  <c r="BT40"/>
  <c r="BS40"/>
  <c r="BS41" s="1"/>
  <c r="BR40"/>
  <c r="BR41" s="1"/>
  <c r="BQ40"/>
  <c r="BQ41" s="1"/>
  <c r="BP40"/>
  <c r="BO40"/>
  <c r="BO41" s="1"/>
  <c r="BN40"/>
  <c r="BN41" s="1"/>
  <c r="BM40"/>
  <c r="BM41" s="1"/>
  <c r="BL40"/>
  <c r="BK40"/>
  <c r="BK41" s="1"/>
  <c r="BJ40"/>
  <c r="BJ41" s="1"/>
  <c r="BI40"/>
  <c r="BI41" s="1"/>
  <c r="BH40"/>
  <c r="BG40"/>
  <c r="BG41" s="1"/>
  <c r="BF40"/>
  <c r="BF41" s="1"/>
  <c r="BE40"/>
  <c r="BE41" s="1"/>
  <c r="BD40"/>
  <c r="BC40"/>
  <c r="BC41" s="1"/>
  <c r="BB40"/>
  <c r="BB41" s="1"/>
  <c r="BA40"/>
  <c r="BA41" s="1"/>
  <c r="AZ40"/>
  <c r="AY40"/>
  <c r="AY41" s="1"/>
  <c r="AX40"/>
  <c r="AX41" s="1"/>
  <c r="AW40"/>
  <c r="AW41" s="1"/>
  <c r="AV40"/>
  <c r="AU40"/>
  <c r="AU41" s="1"/>
  <c r="AT40"/>
  <c r="AT41" s="1"/>
  <c r="AS40"/>
  <c r="AS41" s="1"/>
  <c r="AR40"/>
  <c r="AQ40"/>
  <c r="AQ41" s="1"/>
  <c r="AP40"/>
  <c r="AP41" s="1"/>
  <c r="AO40"/>
  <c r="AO41" s="1"/>
  <c r="AN40"/>
  <c r="AM40"/>
  <c r="AM41" s="1"/>
  <c r="AL40"/>
  <c r="AL41" s="1"/>
  <c r="AK40"/>
  <c r="AK41" s="1"/>
  <c r="AJ40"/>
  <c r="AI40"/>
  <c r="AI41" s="1"/>
  <c r="AH40"/>
  <c r="AH41" s="1"/>
  <c r="AG40"/>
  <c r="AG41" s="1"/>
  <c r="AF40"/>
  <c r="AE40"/>
  <c r="AE41" s="1"/>
  <c r="AD40"/>
  <c r="AD41" s="1"/>
  <c r="AC40"/>
  <c r="AC41" s="1"/>
  <c r="AB40"/>
  <c r="AA40"/>
  <c r="AA41" s="1"/>
  <c r="Z40"/>
  <c r="Z41" s="1"/>
  <c r="Y40"/>
  <c r="Y41" s="1"/>
  <c r="X40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47" i="4" l="1"/>
  <c r="GB27"/>
  <c r="CP27"/>
  <c r="D43" s="1"/>
  <c r="D39"/>
  <c r="D35"/>
  <c r="V27"/>
  <c r="D31"/>
  <c r="D27"/>
  <c r="D30"/>
  <c r="D33" s="1"/>
  <c r="D32"/>
  <c r="D34"/>
  <c r="D36"/>
  <c r="D38"/>
  <c r="D40"/>
  <c r="E40" s="1"/>
  <c r="D42"/>
  <c r="D44"/>
  <c r="E44" s="1"/>
  <c r="D46"/>
  <c r="D48"/>
  <c r="E48" s="1"/>
  <c r="D49" i="3"/>
  <c r="D48"/>
  <c r="EW28"/>
  <c r="D47" s="1"/>
  <c r="CA28"/>
  <c r="D44" s="1"/>
  <c r="BZ28"/>
  <c r="D43" s="1"/>
  <c r="D40"/>
  <c r="D39"/>
  <c r="BK28"/>
  <c r="D36"/>
  <c r="S28"/>
  <c r="D35"/>
  <c r="R28"/>
  <c r="D28"/>
  <c r="C28"/>
  <c r="E34" s="1"/>
  <c r="D43" i="5"/>
  <c r="D50"/>
  <c r="D44"/>
  <c r="E44" s="1"/>
  <c r="D45"/>
  <c r="E45" s="1"/>
  <c r="D60" i="2"/>
  <c r="E60" s="1"/>
  <c r="D61"/>
  <c r="E61" s="1"/>
  <c r="E54"/>
  <c r="E55"/>
  <c r="E58" s="1"/>
  <c r="D46"/>
  <c r="D50"/>
  <c r="D54"/>
  <c r="D62"/>
  <c r="E43" i="5"/>
  <c r="E47"/>
  <c r="E50" s="1"/>
  <c r="E51"/>
  <c r="E54" s="1"/>
  <c r="E55"/>
  <c r="E58" s="1"/>
  <c r="E59"/>
  <c r="E62" s="1"/>
  <c r="D49" i="4"/>
  <c r="E55" i="1"/>
  <c r="E56"/>
  <c r="E59" s="1"/>
  <c r="E60"/>
  <c r="E63" s="1"/>
  <c r="D47"/>
  <c r="D51"/>
  <c r="D55"/>
  <c r="E49" i="4" l="1"/>
  <c r="D45"/>
  <c r="D41"/>
  <c r="D37"/>
  <c r="E33"/>
  <c r="E41"/>
  <c r="E45"/>
  <c r="E37"/>
  <c r="D50" i="3"/>
  <c r="E50"/>
  <c r="D46"/>
  <c r="E46"/>
  <c r="D42"/>
  <c r="E42"/>
  <c r="D38"/>
  <c r="E38"/>
  <c r="D34"/>
  <c r="E62" i="2"/>
  <c r="D46" i="5"/>
  <c r="E46"/>
</calcChain>
</file>

<file path=xl/sharedStrings.xml><?xml version="1.0" encoding="utf-8"?>
<sst xmlns="http://schemas.openxmlformats.org/spreadsheetml/2006/main" count="1768" uniqueCount="1434">
  <si>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</si>
  <si>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</si>
  <si>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</si>
  <si>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</si>
  <si>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</si>
  <si>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</si>
  <si>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</si>
  <si>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</si>
  <si>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</si>
  <si>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</si>
  <si>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</si>
  <si>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</si>
  <si>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</si>
  <si>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</si>
  <si>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</si>
  <si>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</si>
  <si>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</si>
  <si>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</si>
  <si>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</si>
  <si>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</si>
  <si>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</si>
  <si>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</si>
  <si>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</si>
  <si>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</si>
  <si>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</si>
  <si>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</si>
  <si>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</si>
  <si>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</si>
  <si>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</si>
  <si>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</si>
  <si>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</si>
  <si>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</si>
  <si>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</si>
  <si>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</si>
  <si>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</si>
  <si>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</si>
  <si>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</si>
  <si>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</si>
  <si>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</si>
  <si>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</si>
  <si>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</si>
  <si>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</si>
  <si>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</si>
  <si>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</si>
  <si>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</si>
  <si>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</si>
  <si>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</si>
  <si>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</si>
  <si>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</si>
  <si>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</si>
  <si>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</si>
  <si>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</si>
  <si>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</si>
  <si>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</si>
  <si>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</si>
  <si>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</si>
  <si>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</si>
  <si>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</si>
  <si>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</si>
  <si>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</si>
  <si>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</si>
  <si>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</si>
  <si>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</si>
  <si>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</si>
  <si>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</si>
  <si>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</si>
  <si>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</si>
  <si>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</si>
  <si>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</si>
  <si>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</si>
  <si>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</si>
  <si>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</si>
  <si>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</si>
  <si>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</si>
  <si>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</si>
  <si>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</si>
  <si>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</si>
  <si>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</si>
  <si>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</si>
  <si>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</si>
  <si>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</si>
  <si>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</si>
  <si>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</si>
  <si>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</si>
  <si>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</si>
  <si>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</si>
  <si>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</si>
  <si>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</si>
  <si>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</si>
  <si>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</si>
  <si>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</si>
  <si>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</si>
  <si>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</si>
  <si>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</si>
  <si>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</si>
  <si>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</si>
  <si>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</si>
  <si>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</si>
  <si>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</si>
  <si>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</si>
  <si>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</si>
  <si>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</si>
  <si>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</si>
  <si>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</si>
  <si>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</si>
  <si>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</si>
  <si>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</si>
  <si>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</si>
  <si>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</si>
  <si>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</si>
  <si>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</si>
  <si>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</si>
  <si>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</si>
  <si>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</si>
  <si>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</si>
  <si>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</si>
  <si>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</si>
  <si>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</si>
  <si>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</si>
  <si>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</si>
  <si>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</si>
  <si>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</si>
  <si>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</si>
  <si>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</si>
  <si>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</si>
  <si>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</si>
  <si>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</si>
  <si>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</si>
  <si>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</si>
  <si>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</si>
  <si>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</si>
  <si>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</si>
  <si>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</si>
  <si>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</si>
  <si>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</si>
  <si>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</si>
  <si>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</si>
  <si>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</si>
  <si>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</si>
  <si>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</si>
  <si>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</si>
  <si>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</si>
  <si>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</si>
  <si>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</si>
  <si>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</si>
  <si>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</si>
  <si>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</si>
  <si>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</si>
  <si>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</si>
  <si>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</si>
  <si>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</si>
  <si>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</si>
  <si>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</si>
  <si>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</si>
  <si>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</si>
  <si>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</si>
  <si>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</si>
  <si>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</si>
  <si>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</si>
  <si>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</si>
  <si>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</si>
  <si>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</si>
  <si>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</si>
  <si>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</si>
  <si>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</si>
  <si>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</si>
  <si>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</si>
  <si>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</si>
  <si>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</si>
  <si>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</si>
  <si>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</si>
  <si>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</si>
  <si>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</si>
  <si>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</si>
  <si>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</si>
  <si>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</si>
  <si>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</si>
  <si>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</si>
  <si>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</si>
  <si>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</si>
  <si>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</si>
  <si>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</si>
  <si>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</si>
  <si>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</si>
  <si>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</si>
  <si>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</si>
  <si>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</si>
  <si>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</si>
  <si>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</si>
  <si>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</si>
  <si>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</si>
  <si>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</si>
  <si>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</si>
  <si>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</si>
  <si>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</si>
  <si>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</si>
  <si>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</si>
  <si>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</si>
  <si>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</si>
  <si>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</si>
  <si>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</si>
  <si>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</si>
  <si>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</si>
  <si>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</si>
  <si>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</si>
  <si>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</si>
  <si>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</si>
  <si>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</si>
  <si>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</si>
  <si>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</si>
  <si>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</si>
  <si>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</si>
  <si>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</si>
  <si>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</si>
  <si>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</si>
  <si>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</si>
  <si>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</si>
  <si>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</si>
  <si>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</si>
  <si>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</si>
  <si>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</si>
  <si>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</si>
  <si>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</si>
  <si>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</si>
  <si>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</si>
  <si>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</si>
  <si>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</si>
  <si>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</si>
  <si>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</si>
  <si>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</si>
  <si>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</si>
  <si>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</si>
  <si>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</si>
  <si>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</si>
  <si>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</si>
  <si>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</si>
  <si>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</si>
  <si>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</si>
  <si>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</si>
  <si>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</si>
  <si>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</si>
  <si>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</si>
  <si>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</si>
  <si>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</si>
  <si>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</si>
  <si>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</si>
  <si>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</si>
  <si>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</si>
  <si>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</si>
  <si>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</si>
  <si>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</si>
  <si>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</si>
  <si>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</si>
  <si>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</si>
  <si>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</si>
  <si>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</si>
  <si>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</si>
  <si>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</si>
  <si>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</si>
  <si>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</si>
  <si>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</si>
  <si>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</si>
  <si>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</si>
  <si>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</si>
  <si>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</si>
  <si>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</si>
  <si>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</si>
  <si>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</si>
  <si>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</si>
  <si>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</si>
  <si>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</si>
  <si>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</si>
  <si>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</si>
  <si>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</si>
  <si>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</si>
  <si>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</si>
  <si>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</si>
  <si>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</si>
  <si>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</si>
  <si>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</si>
  <si>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</si>
  <si>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</si>
  <si>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</si>
  <si>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</si>
  <si>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</si>
  <si>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</si>
  <si>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</si>
  <si>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</si>
  <si>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</si>
  <si>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</si>
  <si>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</si>
  <si>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</si>
  <si>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</si>
  <si>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</si>
  <si>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</si>
  <si>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</si>
  <si>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</si>
  <si>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</si>
  <si>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</si>
  <si>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</si>
  <si>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</si>
  <si>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</si>
  <si>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</si>
  <si>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</si>
  <si>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</si>
  <si>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</si>
  <si>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</si>
  <si>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</si>
  <si>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</si>
  <si>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</si>
  <si>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</si>
  <si>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</si>
  <si>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</si>
  <si>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</si>
  <si>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</si>
  <si>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</si>
  <si>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</si>
  <si>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</si>
  <si>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</si>
  <si>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</si>
  <si>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</si>
  <si>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</si>
  <si>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</si>
  <si>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</si>
  <si>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</si>
  <si>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</si>
  <si>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</si>
  <si>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</si>
  <si>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</si>
  <si>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</si>
  <si>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</si>
  <si>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</si>
  <si>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</si>
  <si>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</si>
  <si>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</si>
  <si>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</si>
  <si>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</si>
  <si>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</si>
  <si>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</si>
  <si>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</si>
  <si>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</si>
  <si>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</si>
  <si>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</si>
  <si>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</si>
  <si>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</si>
  <si>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</si>
  <si>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</si>
  <si>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</si>
  <si>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</si>
  <si>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</si>
  <si>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</si>
  <si>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</si>
  <si>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</si>
  <si>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</si>
  <si>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</si>
  <si>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</si>
  <si>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</si>
  <si>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</si>
  <si>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</si>
  <si>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</si>
  <si>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</si>
  <si>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</si>
  <si>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</si>
  <si>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</si>
  <si>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</si>
  <si>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</si>
  <si>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</si>
  <si>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</si>
  <si>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</si>
  <si>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</si>
  <si>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</si>
  <si>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</si>
  <si>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</si>
  <si>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</si>
  <si>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</si>
  <si>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</si>
  <si>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</si>
  <si>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</si>
  <si>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</si>
  <si>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</si>
  <si>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</si>
  <si>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</si>
  <si>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</si>
  <si>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</si>
  <si>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</si>
  <si>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</si>
  <si>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</si>
  <si>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</si>
  <si>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</si>
  <si>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</si>
  <si>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</si>
  <si>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</si>
  <si>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</si>
  <si>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</si>
  <si>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</si>
  <si>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</si>
  <si>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</si>
  <si>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</si>
  <si>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</si>
  <si>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</si>
  <si>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</si>
  <si>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</si>
  <si>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</si>
  <si>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</si>
  <si>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</si>
  <si>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</si>
  <si>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</si>
  <si>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</si>
  <si>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</si>
  <si>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</si>
  <si>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</si>
  <si>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</si>
  <si>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</si>
  <si>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</si>
  <si>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</si>
  <si>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</si>
  <si>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</si>
  <si>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</si>
  <si>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</si>
  <si>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</si>
  <si>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</si>
  <si>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</si>
  <si>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</si>
  <si>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</si>
  <si>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</si>
  <si>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</si>
  <si>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</si>
  <si>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</si>
  <si>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</si>
  <si>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</si>
  <si>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</si>
  <si>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</si>
  <si>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</si>
  <si>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</si>
  <si>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</si>
  <si>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</si>
  <si>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</si>
  <si>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</si>
  <si>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</si>
  <si>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</si>
  <si>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</si>
  <si>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</si>
  <si>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</si>
  <si>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</si>
  <si>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</si>
  <si>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</si>
  <si>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</si>
  <si>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</si>
  <si>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</si>
  <si>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</si>
  <si>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</si>
  <si>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</si>
  <si>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</si>
  <si>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</si>
  <si>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</si>
  <si>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</si>
  <si>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</si>
  <si>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</si>
  <si>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</si>
  <si>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</si>
  <si>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</si>
  <si>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</si>
  <si>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</si>
  <si>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</si>
  <si>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</si>
  <si>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</si>
  <si>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</si>
  <si>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</si>
  <si>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</si>
  <si>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</si>
  <si>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</si>
  <si>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</si>
  <si>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</si>
  <si>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</si>
  <si>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</si>
  <si>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</si>
  <si>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</si>
  <si>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</si>
  <si>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</si>
  <si>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</si>
  <si>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</si>
  <si>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</si>
  <si>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</si>
  <si>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</si>
  <si>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</si>
  <si>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</si>
  <si>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</si>
  <si>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</si>
  <si>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</si>
  <si>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</si>
  <si>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</si>
  <si>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</si>
  <si>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</si>
  <si>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</si>
  <si>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</si>
  <si>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</si>
  <si>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</si>
  <si>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</si>
  <si>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</si>
  <si>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</si>
  <si>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</si>
  <si>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</si>
  <si>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</si>
  <si>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</si>
  <si>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</si>
  <si>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</si>
  <si>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</si>
  <si>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</si>
  <si>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</si>
  <si>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</si>
  <si>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</si>
  <si>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</si>
  <si>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</si>
  <si>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</si>
  <si>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</si>
  <si>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</si>
  <si>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</si>
  <si>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</si>
  <si>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</si>
  <si>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</si>
  <si>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</si>
  <si>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</si>
  <si>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</si>
  <si>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</si>
  <si>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</si>
  <si>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</si>
  <si>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</si>
  <si>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</si>
  <si>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</si>
  <si>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</si>
  <si>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</si>
  <si>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</si>
  <si>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</si>
  <si>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</si>
  <si>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</si>
  <si>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</si>
  <si>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</si>
  <si>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</si>
  <si>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</si>
  <si>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</si>
  <si>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</si>
  <si>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</si>
  <si>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</si>
  <si>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</si>
  <si>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</si>
  <si>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</si>
  <si>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</si>
  <si>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</si>
  <si>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</si>
  <si>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</si>
  <si>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</si>
  <si>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</si>
  <si>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</si>
  <si>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</si>
  <si>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</si>
  <si>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</si>
  <si>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</si>
  <si>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</si>
  <si>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</si>
  <si>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</si>
  <si>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</si>
  <si>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</si>
  <si>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</si>
  <si>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</si>
  <si>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</si>
  <si>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</si>
  <si>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</si>
  <si>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</si>
  <si>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</si>
  <si>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</si>
  <si>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</si>
  <si>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</si>
  <si>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</si>
  <si>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</si>
  <si>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</si>
  <si>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</si>
  <si>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</si>
  <si>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</si>
  <si>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</si>
  <si>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</si>
  <si>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</si>
  <si>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</si>
  <si>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</si>
  <si>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</si>
  <si>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</si>
  <si>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</si>
  <si>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</si>
  <si>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</si>
  <si>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</si>
  <si>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</si>
  <si>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</si>
  <si>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</si>
  <si>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</si>
  <si>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</si>
  <si>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</si>
  <si>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</si>
  <si>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</si>
  <si>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</si>
  <si>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</si>
  <si>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</si>
  <si>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</si>
  <si>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</si>
  <si>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</si>
  <si>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</si>
  <si>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</si>
  <si>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</si>
  <si>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</si>
  <si>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</si>
  <si>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</si>
  <si>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</si>
  <si>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</si>
  <si>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</si>
  <si>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</si>
  <si>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</si>
  <si>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</si>
  <si>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</si>
  <si>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</si>
  <si>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</si>
  <si>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</si>
  <si>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</si>
  <si>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</si>
  <si>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</si>
  <si>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</si>
  <si>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</si>
  <si>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</si>
  <si>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</si>
  <si>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</si>
  <si>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</si>
  <si>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</si>
  <si>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</si>
  <si>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</si>
  <si>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</si>
  <si>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</si>
  <si>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</si>
  <si>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</si>
  <si>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</si>
  <si>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</si>
  <si>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</si>
  <si>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</si>
  <si>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</si>
  <si>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</si>
  <si>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</si>
  <si>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</si>
  <si>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</si>
  <si>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</si>
  <si>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</si>
  <si>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</si>
  <si>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</si>
  <si>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</si>
  <si>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</si>
  <si>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</si>
  <si>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</si>
  <si>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</si>
  <si>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</si>
  <si>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</si>
  <si>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</si>
  <si>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</si>
  <si>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</si>
  <si>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</si>
  <si>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</si>
  <si>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</si>
  <si>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</si>
  <si>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</si>
  <si>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</si>
  <si>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</si>
  <si>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</si>
  <si>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</si>
  <si>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</si>
  <si>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</si>
  <si>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</si>
  <si>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</si>
  <si>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</si>
  <si>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</si>
  <si>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</si>
  <si>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</si>
  <si>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</si>
  <si>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</si>
  <si>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</si>
  <si>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</si>
  <si>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</si>
  <si>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</si>
  <si>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</si>
  <si>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</si>
  <si>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</si>
  <si>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</si>
  <si>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</si>
  <si>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</si>
  <si>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</si>
  <si>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</si>
  <si>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</si>
  <si>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</si>
  <si>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</si>
  <si>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</si>
  <si>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</si>
  <si>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</si>
  <si>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</si>
  <si>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</si>
  <si>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</si>
  <si>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</si>
  <si>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</si>
  <si>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</si>
  <si>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</si>
  <si>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</si>
  <si>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</si>
  <si>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</si>
  <si>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</si>
  <si>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</si>
  <si>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</si>
  <si>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</si>
  <si>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</si>
  <si>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</si>
  <si>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</si>
  <si>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</si>
  <si>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</si>
  <si>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</si>
  <si>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</si>
  <si>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</si>
  <si>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</si>
  <si>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</si>
  <si>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</si>
  <si>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</si>
  <si>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</si>
  <si>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</si>
  <si>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</si>
  <si>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</si>
  <si>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</si>
  <si>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</si>
  <si>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</si>
  <si>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</si>
  <si>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</si>
  <si>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</si>
  <si>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</si>
  <si>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</si>
  <si>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</si>
  <si>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</si>
  <si>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</si>
  <si>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</si>
  <si>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</si>
  <si>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</si>
  <si>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</si>
  <si>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</si>
  <si>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</si>
  <si>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</si>
  <si>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</si>
  <si>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</si>
  <si>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</si>
  <si>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</si>
  <si>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</si>
  <si>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</si>
  <si>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</si>
  <si>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</si>
  <si>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</si>
  <si>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</si>
  <si>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</si>
  <si>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</si>
  <si>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</si>
  <si>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</si>
  <si>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</si>
  <si>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</si>
  <si>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</si>
  <si>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</si>
  <si>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</si>
  <si>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</si>
  <si>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</si>
  <si>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</si>
  <si>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</si>
  <si>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</si>
  <si>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</si>
  <si>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</si>
  <si>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</si>
  <si>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</si>
  <si>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</si>
  <si>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</si>
  <si>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</si>
  <si>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</si>
  <si>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</si>
  <si>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</si>
  <si>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</si>
  <si>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</si>
  <si>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</si>
  <si>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</si>
  <si>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</si>
  <si>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</si>
  <si>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</si>
  <si>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</si>
  <si>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</si>
  <si>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</si>
  <si>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</si>
  <si>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</si>
  <si>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</si>
  <si>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</si>
  <si>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</si>
  <si>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</si>
  <si>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</si>
  <si>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</si>
  <si>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</si>
  <si>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</si>
  <si>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</si>
  <si>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</si>
  <si>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</si>
  <si>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</si>
  <si>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</si>
  <si>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</si>
  <si>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</si>
  <si>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</si>
  <si>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</si>
  <si>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</si>
  <si>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</si>
  <si>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</si>
  <si>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</si>
  <si>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</si>
  <si>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</si>
  <si>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</si>
  <si>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</si>
  <si>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</si>
  <si>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</si>
  <si>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</si>
  <si>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</si>
  <si>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</si>
  <si>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</si>
  <si>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</si>
  <si>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</si>
  <si>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</si>
  <si>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</si>
  <si>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</si>
  <si>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</si>
  <si>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</si>
  <si>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</si>
  <si>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</si>
  <si>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</si>
  <si>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</si>
  <si>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</si>
  <si>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</si>
  <si>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</si>
  <si>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</si>
  <si>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</si>
  <si>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</si>
  <si>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</si>
  <si>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</si>
  <si>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</si>
  <si>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</si>
  <si>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</si>
  <si>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</si>
  <si>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</si>
  <si>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</si>
  <si>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</si>
  <si>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</si>
  <si>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</si>
  <si>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</si>
  <si>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</si>
  <si>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</si>
  <si>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</si>
  <si>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</si>
  <si>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</si>
  <si>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</si>
  <si>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</si>
  <si>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</si>
  <si>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</si>
  <si>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</si>
  <si>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</si>
  <si>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</si>
  <si>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</si>
  <si>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</si>
  <si>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</si>
  <si>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</si>
  <si>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</si>
  <si>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</si>
  <si>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</si>
  <si>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</si>
  <si>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</si>
  <si>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</si>
  <si>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</si>
  <si>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</si>
  <si>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</si>
  <si>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</si>
  <si>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</si>
  <si>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</si>
  <si>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</si>
  <si>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</si>
  <si>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</si>
  <si>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</si>
  <si>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</si>
  <si>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</si>
  <si>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</si>
  <si>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</si>
  <si>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</si>
  <si>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</si>
  <si>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</si>
  <si>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</si>
  <si>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</si>
  <si>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</si>
  <si>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</si>
  <si>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</si>
  <si>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</si>
  <si>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</si>
  <si>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</si>
  <si>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</si>
  <si>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</si>
  <si>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</si>
  <si>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</si>
  <si>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</si>
  <si>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</si>
  <si>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</si>
  <si>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</si>
  <si>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</si>
  <si>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</si>
  <si>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</si>
  <si>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</si>
  <si>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</si>
  <si>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</si>
  <si>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</si>
  <si>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</si>
  <si>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</si>
  <si>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</si>
  <si>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</si>
  <si>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</si>
  <si>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</si>
  <si>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</si>
  <si>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</si>
  <si>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</si>
  <si>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</si>
  <si>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</si>
  <si>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</si>
  <si>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</si>
  <si>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</si>
  <si>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</si>
  <si>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</si>
  <si>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</si>
  <si>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</si>
  <si>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</si>
  <si>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</si>
  <si>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</si>
  <si>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</si>
  <si>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</si>
  <si>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</si>
  <si>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</si>
  <si>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</si>
  <si>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</si>
  <si>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</si>
  <si>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</si>
  <si>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</si>
  <si>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</si>
  <si>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</si>
  <si>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</si>
  <si>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</si>
  <si>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</si>
  <si>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</si>
  <si>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</si>
  <si>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</si>
  <si>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</si>
  <si>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</si>
  <si>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</si>
  <si>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</si>
  <si>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</si>
  <si>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</si>
  <si>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</si>
  <si>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</si>
  <si>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</si>
  <si>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</si>
  <si>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</si>
  <si>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</si>
  <si>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</si>
  <si>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</si>
  <si>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</si>
  <si>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</si>
  <si>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</si>
  <si>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</si>
  <si>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</si>
  <si>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</si>
  <si>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</si>
  <si>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</si>
  <si>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</si>
  <si>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</si>
  <si>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</si>
  <si>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</si>
  <si>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</si>
  <si>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</si>
  <si>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</si>
  <si>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</si>
  <si>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</si>
  <si>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</si>
  <si>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</si>
  <si>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</si>
  <si>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</si>
  <si>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</si>
  <si>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</si>
  <si>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</si>
  <si>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</si>
  <si>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</si>
  <si>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</si>
  <si>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</si>
  <si>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</si>
  <si>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</si>
  <si>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</si>
  <si>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</si>
  <si>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</si>
  <si>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</si>
  <si>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</si>
  <si>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</si>
  <si>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</si>
  <si>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</si>
  <si>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</si>
  <si>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</si>
  <si>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</si>
  <si>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</si>
  <si>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</si>
  <si>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</si>
  <si>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</si>
  <si>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</si>
  <si>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</si>
  <si>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</si>
  <si>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</si>
  <si>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</si>
  <si>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</si>
  <si>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</si>
  <si>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</si>
  <si>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</si>
  <si>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</si>
  <si>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</si>
  <si>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</si>
  <si>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</si>
  <si>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</si>
  <si>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</si>
  <si>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</si>
  <si>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</si>
  <si>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</si>
  <si>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</si>
  <si>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</si>
  <si>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</si>
  <si>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</si>
  <si>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</si>
  <si>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</si>
  <si>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</si>
  <si>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</si>
  <si>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</si>
  <si>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</si>
  <si>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</si>
  <si>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</si>
  <si>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</si>
  <si>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</si>
  <si>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</si>
  <si>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</si>
  <si>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</si>
  <si>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</si>
  <si>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</si>
  <si>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</si>
  <si>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</si>
  <si>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</si>
  <si>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</si>
  <si>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</si>
  <si>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</si>
  <si>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</si>
  <si>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</si>
  <si>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</si>
  <si>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</si>
  <si>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</si>
  <si>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</si>
  <si>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</si>
  <si>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</si>
  <si>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</si>
  <si>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</si>
  <si>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</si>
  <si>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</si>
  <si>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</si>
  <si>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</si>
  <si>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</si>
  <si>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</si>
  <si>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</si>
  <si>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</si>
  <si>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</si>
  <si>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</si>
  <si>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</si>
  <si>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</si>
  <si>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</si>
  <si>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</si>
  <si>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</si>
  <si>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</si>
  <si>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</si>
  <si>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</si>
  <si>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</si>
  <si>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</si>
  <si>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</si>
  <si>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</si>
  <si>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</si>
  <si>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</si>
  <si>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</si>
  <si>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</si>
  <si>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</si>
  <si>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</si>
  <si>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</si>
  <si>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</si>
  <si>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</si>
  <si>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</si>
  <si>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</si>
  <si>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</si>
  <si>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</si>
  <si>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</si>
  <si>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</si>
  <si>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</si>
  <si>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</si>
  <si>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</si>
  <si>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</si>
  <si>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</si>
  <si>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</si>
  <si>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</si>
  <si>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</si>
  <si>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</si>
  <si>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</si>
  <si>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</si>
  <si>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</si>
  <si>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</si>
  <si>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</si>
  <si>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</si>
  <si>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</si>
  <si>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</si>
  <si>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</si>
  <si>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</si>
  <si>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</si>
  <si>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</si>
  <si>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</si>
  <si>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</si>
  <si>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</si>
  <si>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</si>
  <si>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</si>
  <si>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</si>
  <si>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</si>
  <si>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</si>
  <si>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</si>
  <si>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</si>
  <si>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</si>
  <si>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</si>
  <si>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</si>
  <si>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</si>
  <si>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</si>
  <si>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</si>
  <si>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</si>
  <si>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</si>
  <si>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</si>
  <si>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</si>
  <si>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</si>
  <si>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</si>
  <si>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</si>
  <si>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</si>
  <si>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</si>
  <si>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</si>
  <si>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</si>
  <si>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</si>
  <si>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</si>
  <si>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</si>
  <si>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</si>
  <si>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</si>
  <si>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</si>
  <si>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</si>
  <si>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</si>
  <si>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</si>
  <si>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</si>
  <si>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</si>
  <si>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</si>
  <si>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</si>
  <si>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</si>
  <si>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</si>
  <si>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</si>
  <si>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</si>
  <si>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</si>
  <si>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</si>
  <si>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</si>
  <si>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</si>
  <si>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</si>
  <si>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</si>
  <si>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</si>
  <si>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</si>
  <si>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</si>
  <si>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</si>
  <si>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</si>
  <si>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</si>
  <si>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</si>
  <si>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</si>
  <si>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</si>
  <si>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</si>
  <si>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</si>
  <si>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</si>
  <si>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</si>
  <si>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</si>
  <si>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</si>
  <si>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</si>
  <si>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</si>
  <si>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</si>
  <si>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</si>
  <si>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</si>
  <si>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</si>
  <si>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</si>
  <si>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</si>
  <si>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</si>
  <si>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</si>
  <si>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</si>
  <si>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</si>
  <si>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</si>
  <si>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</si>
  <si>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</si>
  <si>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</si>
  <si>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</si>
  <si>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</si>
  <si>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</si>
  <si>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</si>
  <si>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</si>
  <si>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</si>
  <si>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</si>
  <si>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</si>
  <si>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</si>
  <si>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</si>
  <si>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</si>
  <si>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</si>
  <si>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</si>
  <si>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</si>
  <si>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</si>
  <si>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</si>
  <si>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</si>
  <si>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</si>
  <si>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</si>
  <si>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</si>
  <si>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</si>
  <si>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</si>
  <si>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</si>
  <si>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</si>
  <si>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</si>
  <si>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</si>
  <si>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</si>
  <si>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</si>
  <si>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</si>
  <si>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</si>
  <si>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</si>
  <si>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</si>
  <si>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</si>
  <si>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</si>
  <si>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</si>
  <si>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</si>
  <si>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</si>
  <si>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</si>
  <si>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</si>
  <si>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</si>
  <si>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</si>
  <si>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</si>
  <si>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</si>
  <si>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</si>
  <si>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</si>
  <si>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</si>
  <si>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</si>
  <si>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</si>
  <si>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</si>
  <si>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</si>
  <si>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</si>
  <si>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</si>
  <si>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</si>
  <si>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</si>
  <si>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</si>
  <si>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</si>
  <si>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</si>
  <si>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</si>
  <si>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</si>
  <si>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</si>
  <si>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</si>
  <si>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</si>
  <si>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</si>
  <si>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</si>
  <si>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</si>
  <si>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</si>
  <si>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</si>
  <si>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</si>
  <si>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</si>
  <si>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</si>
  <si>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</si>
  <si>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</si>
  <si>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</si>
  <si>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</si>
  <si>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</si>
  <si>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</si>
  <si>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</si>
  <si>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</si>
  <si>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</si>
  <si>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</si>
  <si>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</si>
  <si>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</si>
  <si>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</si>
  <si>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</si>
  <si>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</si>
  <si>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</si>
  <si>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</si>
  <si>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</si>
  <si>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</si>
  <si>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</si>
  <si>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</si>
  <si>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</si>
  <si>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</si>
  <si>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</si>
  <si>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</si>
  <si>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</si>
  <si>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</si>
  <si>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</si>
  <si>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</si>
  <si>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</si>
  <si>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</si>
  <si>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</si>
  <si>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</si>
  <si>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</si>
  <si>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</si>
  <si>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</si>
  <si>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</si>
  <si>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</si>
  <si>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</si>
  <si>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</si>
  <si>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</si>
  <si>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</si>
  <si>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</si>
  <si>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</si>
  <si>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</si>
  <si>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</si>
  <si>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</si>
  <si>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</si>
  <si>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</si>
  <si>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</si>
  <si>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</si>
  <si>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</si>
  <si>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</si>
  <si>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</si>
  <si>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</si>
  <si>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</si>
  <si>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</si>
  <si>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</si>
  <si>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</si>
  <si>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</si>
  <si>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</si>
  <si>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</si>
  <si>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</si>
  <si>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</si>
  <si>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</si>
  <si>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</si>
  <si>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</si>
  <si>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</si>
  <si>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</si>
  <si>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</si>
  <si>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</si>
  <si>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</si>
  <si>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</si>
  <si>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</si>
  <si>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</si>
  <si>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</si>
  <si>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</si>
  <si>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</si>
  <si>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</si>
  <si>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</si>
  <si>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</si>
  <si>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</si>
  <si>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</si>
  <si>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</si>
  <si>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</si>
  <si>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</si>
  <si>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</si>
  <si>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</si>
  <si>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</si>
  <si>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</si>
  <si>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</si>
  <si>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</si>
  <si>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</si>
  <si>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</si>
  <si>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</si>
  <si>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</si>
  <si>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</si>
  <si>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</si>
  <si>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</si>
  <si>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</si>
  <si>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</si>
  <si>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</si>
  <si>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</si>
  <si>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</si>
  <si>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</si>
  <si>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</si>
  <si>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</si>
  <si>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</si>
  <si>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</si>
  <si>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</si>
  <si>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</si>
  <si>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</si>
  <si>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</si>
  <si>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</si>
  <si>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</si>
  <si>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</si>
  <si>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</si>
  <si>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</si>
  <si>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</si>
  <si>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</si>
  <si>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</si>
  <si>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</si>
  <si>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</si>
  <si>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</si>
  <si>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</si>
  <si>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</si>
  <si>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</si>
  <si>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</si>
  <si>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</si>
  <si>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</si>
  <si>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</si>
  <si>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</si>
  <si>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</si>
  <si>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2023-2024</t>
  </si>
  <si>
    <t>Группа:  Солнышко</t>
  </si>
  <si>
    <t>Сроки проведения: Сентябрь</t>
  </si>
  <si>
    <t>Альменов Денис</t>
  </si>
  <si>
    <t>Амелякин Юрий</t>
  </si>
  <si>
    <t>Аскарова Аяжан</t>
  </si>
  <si>
    <t>Вовк Сафия</t>
  </si>
  <si>
    <t>Глущенко Варвара</t>
  </si>
  <si>
    <t>Дмитрюк Егор</t>
  </si>
  <si>
    <t>Лобец Батырхан</t>
  </si>
  <si>
    <t>Перевертайло Ксения</t>
  </si>
  <si>
    <t>Савостиков Богдан</t>
  </si>
  <si>
    <t>Сагиданов Ахан</t>
  </si>
  <si>
    <t>Скачков Марк</t>
  </si>
  <si>
    <t>Уразбаева Ариана</t>
  </si>
  <si>
    <t>Функнер Софья</t>
  </si>
  <si>
    <t>Группа: Солнышко</t>
  </si>
  <si>
    <t>Жидков Матвей</t>
  </si>
  <si>
    <t>Журавлев Равиль</t>
  </si>
  <si>
    <t>Карпов Данил</t>
  </si>
  <si>
    <t>Киреева Валерия</t>
  </si>
  <si>
    <t>Перова  Юлиана</t>
  </si>
  <si>
    <t>Саблина Карина</t>
  </si>
  <si>
    <t>Симионов Илья</t>
  </si>
  <si>
    <t>Твердохлебов Владимир</t>
  </si>
  <si>
    <t>Турмагамбетова Мадина</t>
  </si>
  <si>
    <t>Уразбаев Арлан</t>
  </si>
  <si>
    <t>Утегенов Даян</t>
  </si>
  <si>
    <t>Циц  Максим</t>
  </si>
  <si>
    <t>Период: стартовый</t>
  </si>
  <si>
    <t>Период:  Стартовый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</si>
</sst>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center"/>
    </xf>
    <xf numFmtId="1" fontId="19" fillId="3" borderId="0" xfId="0" applyNumberFormat="1" applyFont="1" applyFill="1"/>
    <xf numFmtId="0" fontId="19" fillId="3" borderId="0" xfId="0" applyFont="1" applyFill="1"/>
    <xf numFmtId="16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2" borderId="20" xfId="0" applyFill="1" applyBorder="1"/>
    <xf numFmtId="0" fontId="0" fillId="2" borderId="5" xfId="0" applyFill="1" applyBorder="1"/>
    <xf numFmtId="0" fontId="8" fillId="0" borderId="1" xfId="0" applyFont="1" applyBorder="1"/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P63"/>
  <sheetViews>
    <sheetView topLeftCell="A39" workbookViewId="0">
      <selection activeCell="J51" sqref="J51"/>
    </sheetView>
  </sheetViews>
  <sheetFormatPr defaultRowHeight="15"/>
  <cols>
    <col min="2" max="2" width="18.25" customWidth="1"/>
  </cols>
  <sheetData>
    <row r="1" spans="1:119" ht="15.75">
      <c r="A1" s="6" t="s">
        <v>796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05" t="s">
        <v>797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118" t="s">
        <v>0</v>
      </c>
      <c r="B4" s="118" t="s">
        <v>170</v>
      </c>
      <c r="C4" s="96" t="s">
        <v>319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8"/>
      <c r="X4" s="73" t="s">
        <v>321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5"/>
      <c r="BH4" s="91" t="s">
        <v>881</v>
      </c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73" t="s">
        <v>324</v>
      </c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5"/>
      <c r="DA4" s="80" t="s">
        <v>326</v>
      </c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2"/>
    </row>
    <row r="5" spans="1:119" ht="15.6" customHeight="1">
      <c r="A5" s="118"/>
      <c r="B5" s="118"/>
      <c r="C5" s="99" t="s">
        <v>320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1"/>
      <c r="X5" s="102" t="s">
        <v>322</v>
      </c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4"/>
      <c r="AS5" s="92" t="s">
        <v>323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4"/>
      <c r="BH5" s="95" t="s">
        <v>32</v>
      </c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71" t="s">
        <v>325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8" t="s">
        <v>43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87" t="s">
        <v>327</v>
      </c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9"/>
    </row>
    <row r="6" spans="1:119" ht="15" customHeight="1">
      <c r="A6" s="118"/>
      <c r="B6" s="118"/>
      <c r="C6" s="73" t="s">
        <v>803</v>
      </c>
      <c r="D6" s="74"/>
      <c r="E6" s="74"/>
      <c r="F6" s="74"/>
      <c r="G6" s="74"/>
      <c r="H6" s="74"/>
      <c r="I6" s="74"/>
      <c r="J6" s="74"/>
      <c r="K6" s="74"/>
      <c r="L6" s="91" t="s">
        <v>821</v>
      </c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0" t="s">
        <v>803</v>
      </c>
      <c r="Y6" s="90"/>
      <c r="Z6" s="90"/>
      <c r="AA6" s="90"/>
      <c r="AB6" s="90"/>
      <c r="AC6" s="90"/>
      <c r="AD6" s="90"/>
      <c r="AE6" s="90"/>
      <c r="AF6" s="90"/>
      <c r="AG6" s="91" t="s">
        <v>821</v>
      </c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0" t="s">
        <v>803</v>
      </c>
      <c r="AT6" s="90"/>
      <c r="AU6" s="90"/>
      <c r="AV6" s="90"/>
      <c r="AW6" s="90"/>
      <c r="AX6" s="90"/>
      <c r="AY6" s="91" t="s">
        <v>821</v>
      </c>
      <c r="AZ6" s="91"/>
      <c r="BA6" s="91"/>
      <c r="BB6" s="91"/>
      <c r="BC6" s="91"/>
      <c r="BD6" s="91"/>
      <c r="BE6" s="91"/>
      <c r="BF6" s="91"/>
      <c r="BG6" s="91"/>
      <c r="BH6" s="90" t="s">
        <v>803</v>
      </c>
      <c r="BI6" s="90"/>
      <c r="BJ6" s="90"/>
      <c r="BK6" s="90"/>
      <c r="BL6" s="90"/>
      <c r="BM6" s="90"/>
      <c r="BN6" s="91" t="s">
        <v>821</v>
      </c>
      <c r="BO6" s="91"/>
      <c r="BP6" s="91"/>
      <c r="BQ6" s="91"/>
      <c r="BR6" s="91"/>
      <c r="BS6" s="91"/>
      <c r="BT6" s="91"/>
      <c r="BU6" s="91"/>
      <c r="BV6" s="91"/>
      <c r="BW6" s="90" t="s">
        <v>803</v>
      </c>
      <c r="BX6" s="90"/>
      <c r="BY6" s="90"/>
      <c r="BZ6" s="90"/>
      <c r="CA6" s="90"/>
      <c r="CB6" s="90"/>
      <c r="CC6" s="91" t="s">
        <v>821</v>
      </c>
      <c r="CD6" s="91"/>
      <c r="CE6" s="91"/>
      <c r="CF6" s="91"/>
      <c r="CG6" s="91"/>
      <c r="CH6" s="91"/>
      <c r="CI6" s="76" t="s">
        <v>803</v>
      </c>
      <c r="CJ6" s="77"/>
      <c r="CK6" s="77"/>
      <c r="CL6" s="77"/>
      <c r="CM6" s="77"/>
      <c r="CN6" s="77"/>
      <c r="CO6" s="77"/>
      <c r="CP6" s="77"/>
      <c r="CQ6" s="77"/>
      <c r="CR6" s="74" t="s">
        <v>821</v>
      </c>
      <c r="CS6" s="74"/>
      <c r="CT6" s="74"/>
      <c r="CU6" s="74"/>
      <c r="CV6" s="74"/>
      <c r="CW6" s="74"/>
      <c r="CX6" s="74"/>
      <c r="CY6" s="74"/>
      <c r="CZ6" s="75"/>
      <c r="DA6" s="76" t="s">
        <v>803</v>
      </c>
      <c r="DB6" s="77"/>
      <c r="DC6" s="77"/>
      <c r="DD6" s="77"/>
      <c r="DE6" s="77"/>
      <c r="DF6" s="83"/>
      <c r="DG6" s="84" t="s">
        <v>821</v>
      </c>
      <c r="DH6" s="85"/>
      <c r="DI6" s="85"/>
      <c r="DJ6" s="85"/>
      <c r="DK6" s="85"/>
      <c r="DL6" s="85"/>
      <c r="DM6" s="85"/>
      <c r="DN6" s="85"/>
      <c r="DO6" s="86"/>
    </row>
    <row r="7" spans="1:119" ht="10.15" hidden="1" customHeight="1">
      <c r="A7" s="118"/>
      <c r="B7" s="118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118"/>
      <c r="B8" s="118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118"/>
      <c r="B9" s="118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118"/>
      <c r="B10" s="11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118"/>
      <c r="B11" s="118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118"/>
      <c r="B12" s="118"/>
      <c r="C12" s="101" t="s">
        <v>13</v>
      </c>
      <c r="D12" s="113" t="s">
        <v>2</v>
      </c>
      <c r="E12" s="113" t="s">
        <v>3</v>
      </c>
      <c r="F12" s="113" t="s">
        <v>17</v>
      </c>
      <c r="G12" s="113" t="s">
        <v>4</v>
      </c>
      <c r="H12" s="113" t="s">
        <v>5</v>
      </c>
      <c r="I12" s="113" t="s">
        <v>14</v>
      </c>
      <c r="J12" s="113" t="s">
        <v>6</v>
      </c>
      <c r="K12" s="113" t="s">
        <v>7</v>
      </c>
      <c r="L12" s="113" t="s">
        <v>18</v>
      </c>
      <c r="M12" s="113" t="s">
        <v>6</v>
      </c>
      <c r="N12" s="113" t="s">
        <v>7</v>
      </c>
      <c r="O12" s="113" t="s">
        <v>15</v>
      </c>
      <c r="P12" s="113" t="s">
        <v>8</v>
      </c>
      <c r="Q12" s="113" t="s">
        <v>1</v>
      </c>
      <c r="R12" s="113" t="s">
        <v>16</v>
      </c>
      <c r="S12" s="113" t="s">
        <v>3</v>
      </c>
      <c r="T12" s="113" t="s">
        <v>9</v>
      </c>
      <c r="U12" s="113" t="s">
        <v>19</v>
      </c>
      <c r="V12" s="113" t="s">
        <v>3</v>
      </c>
      <c r="W12" s="113" t="s">
        <v>9</v>
      </c>
      <c r="X12" s="113" t="s">
        <v>20</v>
      </c>
      <c r="Y12" s="113"/>
      <c r="Z12" s="113"/>
      <c r="AA12" s="99" t="s">
        <v>21</v>
      </c>
      <c r="AB12" s="100"/>
      <c r="AC12" s="101"/>
      <c r="AD12" s="99" t="s">
        <v>22</v>
      </c>
      <c r="AE12" s="100"/>
      <c r="AF12" s="101"/>
      <c r="AG12" s="113" t="s">
        <v>23</v>
      </c>
      <c r="AH12" s="113"/>
      <c r="AI12" s="113"/>
      <c r="AJ12" s="113" t="s">
        <v>24</v>
      </c>
      <c r="AK12" s="113"/>
      <c r="AL12" s="113"/>
      <c r="AM12" s="113" t="s">
        <v>25</v>
      </c>
      <c r="AN12" s="113"/>
      <c r="AO12" s="113"/>
      <c r="AP12" s="107" t="s">
        <v>26</v>
      </c>
      <c r="AQ12" s="107"/>
      <c r="AR12" s="107"/>
      <c r="AS12" s="113" t="s">
        <v>27</v>
      </c>
      <c r="AT12" s="113"/>
      <c r="AU12" s="113"/>
      <c r="AV12" s="113" t="s">
        <v>28</v>
      </c>
      <c r="AW12" s="113"/>
      <c r="AX12" s="113"/>
      <c r="AY12" s="107" t="s">
        <v>29</v>
      </c>
      <c r="AZ12" s="107"/>
      <c r="BA12" s="107"/>
      <c r="BB12" s="113" t="s">
        <v>30</v>
      </c>
      <c r="BC12" s="113"/>
      <c r="BD12" s="113"/>
      <c r="BE12" s="113" t="s">
        <v>31</v>
      </c>
      <c r="BF12" s="113"/>
      <c r="BG12" s="113"/>
      <c r="BH12" s="108" t="s">
        <v>172</v>
      </c>
      <c r="BI12" s="109"/>
      <c r="BJ12" s="110"/>
      <c r="BK12" s="108" t="s">
        <v>173</v>
      </c>
      <c r="BL12" s="109"/>
      <c r="BM12" s="110"/>
      <c r="BN12" s="108" t="s">
        <v>174</v>
      </c>
      <c r="BO12" s="109"/>
      <c r="BP12" s="110"/>
      <c r="BQ12" s="107" t="s">
        <v>175</v>
      </c>
      <c r="BR12" s="107"/>
      <c r="BS12" s="107"/>
      <c r="BT12" s="107" t="s">
        <v>176</v>
      </c>
      <c r="BU12" s="107"/>
      <c r="BV12" s="107"/>
      <c r="BW12" s="107" t="s">
        <v>33</v>
      </c>
      <c r="BX12" s="107"/>
      <c r="BY12" s="107"/>
      <c r="BZ12" s="107" t="s">
        <v>34</v>
      </c>
      <c r="CA12" s="107"/>
      <c r="CB12" s="107"/>
      <c r="CC12" s="107" t="s">
        <v>35</v>
      </c>
      <c r="CD12" s="107"/>
      <c r="CE12" s="107"/>
      <c r="CF12" s="107" t="s">
        <v>36</v>
      </c>
      <c r="CG12" s="107"/>
      <c r="CH12" s="107"/>
      <c r="CI12" s="107" t="s">
        <v>37</v>
      </c>
      <c r="CJ12" s="107"/>
      <c r="CK12" s="107"/>
      <c r="CL12" s="107" t="s">
        <v>38</v>
      </c>
      <c r="CM12" s="107"/>
      <c r="CN12" s="107"/>
      <c r="CO12" s="107" t="s">
        <v>39</v>
      </c>
      <c r="CP12" s="107"/>
      <c r="CQ12" s="107"/>
      <c r="CR12" s="107" t="s">
        <v>40</v>
      </c>
      <c r="CS12" s="107"/>
      <c r="CT12" s="107"/>
      <c r="CU12" s="107" t="s">
        <v>41</v>
      </c>
      <c r="CV12" s="107"/>
      <c r="CW12" s="107"/>
      <c r="CX12" s="107" t="s">
        <v>42</v>
      </c>
      <c r="CY12" s="107"/>
      <c r="CZ12" s="107"/>
      <c r="DA12" s="107" t="s">
        <v>177</v>
      </c>
      <c r="DB12" s="107"/>
      <c r="DC12" s="107"/>
      <c r="DD12" s="107" t="s">
        <v>178</v>
      </c>
      <c r="DE12" s="107"/>
      <c r="DF12" s="107"/>
      <c r="DG12" s="107" t="s">
        <v>179</v>
      </c>
      <c r="DH12" s="107"/>
      <c r="DI12" s="107"/>
      <c r="DJ12" s="107" t="s">
        <v>180</v>
      </c>
      <c r="DK12" s="107"/>
      <c r="DL12" s="107"/>
      <c r="DM12" s="107" t="s">
        <v>181</v>
      </c>
      <c r="DN12" s="107"/>
      <c r="DO12" s="107"/>
    </row>
    <row r="13" spans="1:119" ht="56.25" customHeight="1">
      <c r="A13" s="118"/>
      <c r="B13" s="119"/>
      <c r="C13" s="111" t="s">
        <v>802</v>
      </c>
      <c r="D13" s="111"/>
      <c r="E13" s="111"/>
      <c r="F13" s="111" t="s">
        <v>804</v>
      </c>
      <c r="G13" s="111"/>
      <c r="H13" s="111"/>
      <c r="I13" s="111" t="s">
        <v>187</v>
      </c>
      <c r="J13" s="111"/>
      <c r="K13" s="111"/>
      <c r="L13" s="106" t="s">
        <v>807</v>
      </c>
      <c r="M13" s="106"/>
      <c r="N13" s="106"/>
      <c r="O13" s="106" t="s">
        <v>808</v>
      </c>
      <c r="P13" s="106"/>
      <c r="Q13" s="106"/>
      <c r="R13" s="106" t="s">
        <v>811</v>
      </c>
      <c r="S13" s="106"/>
      <c r="T13" s="106"/>
      <c r="U13" s="106" t="s">
        <v>813</v>
      </c>
      <c r="V13" s="106"/>
      <c r="W13" s="106"/>
      <c r="X13" s="106" t="s">
        <v>814</v>
      </c>
      <c r="Y13" s="106"/>
      <c r="Z13" s="106"/>
      <c r="AA13" s="112" t="s">
        <v>816</v>
      </c>
      <c r="AB13" s="112"/>
      <c r="AC13" s="112"/>
      <c r="AD13" s="106" t="s">
        <v>817</v>
      </c>
      <c r="AE13" s="106"/>
      <c r="AF13" s="106"/>
      <c r="AG13" s="112" t="s">
        <v>822</v>
      </c>
      <c r="AH13" s="112"/>
      <c r="AI13" s="112"/>
      <c r="AJ13" s="106" t="s">
        <v>824</v>
      </c>
      <c r="AK13" s="106"/>
      <c r="AL13" s="106"/>
      <c r="AM13" s="106" t="s">
        <v>828</v>
      </c>
      <c r="AN13" s="106"/>
      <c r="AO13" s="106"/>
      <c r="AP13" s="106" t="s">
        <v>831</v>
      </c>
      <c r="AQ13" s="106"/>
      <c r="AR13" s="106"/>
      <c r="AS13" s="106" t="s">
        <v>834</v>
      </c>
      <c r="AT13" s="106"/>
      <c r="AU13" s="106"/>
      <c r="AV13" s="106" t="s">
        <v>835</v>
      </c>
      <c r="AW13" s="106"/>
      <c r="AX13" s="106"/>
      <c r="AY13" s="106" t="s">
        <v>837</v>
      </c>
      <c r="AZ13" s="106"/>
      <c r="BA13" s="106"/>
      <c r="BB13" s="106" t="s">
        <v>213</v>
      </c>
      <c r="BC13" s="106"/>
      <c r="BD13" s="106"/>
      <c r="BE13" s="106" t="s">
        <v>840</v>
      </c>
      <c r="BF13" s="106"/>
      <c r="BG13" s="106"/>
      <c r="BH13" s="106" t="s">
        <v>215</v>
      </c>
      <c r="BI13" s="106"/>
      <c r="BJ13" s="106"/>
      <c r="BK13" s="112" t="s">
        <v>842</v>
      </c>
      <c r="BL13" s="112"/>
      <c r="BM13" s="112"/>
      <c r="BN13" s="106" t="s">
        <v>845</v>
      </c>
      <c r="BO13" s="106"/>
      <c r="BP13" s="106"/>
      <c r="BQ13" s="111" t="s">
        <v>219</v>
      </c>
      <c r="BR13" s="111"/>
      <c r="BS13" s="111"/>
      <c r="BT13" s="106" t="s">
        <v>224</v>
      </c>
      <c r="BU13" s="106"/>
      <c r="BV13" s="106"/>
      <c r="BW13" s="106" t="s">
        <v>848</v>
      </c>
      <c r="BX13" s="106"/>
      <c r="BY13" s="106"/>
      <c r="BZ13" s="106" t="s">
        <v>850</v>
      </c>
      <c r="CA13" s="106"/>
      <c r="CB13" s="106"/>
      <c r="CC13" s="106" t="s">
        <v>851</v>
      </c>
      <c r="CD13" s="106"/>
      <c r="CE13" s="106"/>
      <c r="CF13" s="106" t="s">
        <v>855</v>
      </c>
      <c r="CG13" s="106"/>
      <c r="CH13" s="106"/>
      <c r="CI13" s="106" t="s">
        <v>859</v>
      </c>
      <c r="CJ13" s="106"/>
      <c r="CK13" s="106"/>
      <c r="CL13" s="106" t="s">
        <v>862</v>
      </c>
      <c r="CM13" s="106"/>
      <c r="CN13" s="106"/>
      <c r="CO13" s="106" t="s">
        <v>863</v>
      </c>
      <c r="CP13" s="106"/>
      <c r="CQ13" s="106"/>
      <c r="CR13" s="106" t="s">
        <v>864</v>
      </c>
      <c r="CS13" s="106"/>
      <c r="CT13" s="106"/>
      <c r="CU13" s="106" t="s">
        <v>865</v>
      </c>
      <c r="CV13" s="106"/>
      <c r="CW13" s="106"/>
      <c r="CX13" s="106" t="s">
        <v>866</v>
      </c>
      <c r="CY13" s="106"/>
      <c r="CZ13" s="106"/>
      <c r="DA13" s="106" t="s">
        <v>868</v>
      </c>
      <c r="DB13" s="106"/>
      <c r="DC13" s="106"/>
      <c r="DD13" s="106" t="s">
        <v>237</v>
      </c>
      <c r="DE13" s="106"/>
      <c r="DF13" s="106"/>
      <c r="DG13" s="106" t="s">
        <v>872</v>
      </c>
      <c r="DH13" s="106"/>
      <c r="DI13" s="106"/>
      <c r="DJ13" s="106" t="s">
        <v>241</v>
      </c>
      <c r="DK13" s="106"/>
      <c r="DL13" s="106"/>
      <c r="DM13" s="106" t="s">
        <v>243</v>
      </c>
      <c r="DN13" s="106"/>
      <c r="DO13" s="106"/>
    </row>
    <row r="14" spans="1:119" ht="154.5" customHeight="1">
      <c r="A14" s="118"/>
      <c r="B14" s="119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805</v>
      </c>
      <c r="H14" s="30" t="s">
        <v>186</v>
      </c>
      <c r="I14" s="30" t="s">
        <v>806</v>
      </c>
      <c r="J14" s="30" t="s">
        <v>552</v>
      </c>
      <c r="K14" s="30" t="s">
        <v>189</v>
      </c>
      <c r="L14" s="29" t="s">
        <v>188</v>
      </c>
      <c r="M14" s="29" t="s">
        <v>190</v>
      </c>
      <c r="N14" s="29" t="s">
        <v>189</v>
      </c>
      <c r="O14" s="29" t="s">
        <v>809</v>
      </c>
      <c r="P14" s="29" t="s">
        <v>810</v>
      </c>
      <c r="Q14" s="29" t="s">
        <v>192</v>
      </c>
      <c r="R14" s="29" t="s">
        <v>812</v>
      </c>
      <c r="S14" s="29" t="s">
        <v>194</v>
      </c>
      <c r="T14" s="29" t="s">
        <v>192</v>
      </c>
      <c r="U14" s="29" t="s">
        <v>812</v>
      </c>
      <c r="V14" s="29" t="s">
        <v>619</v>
      </c>
      <c r="W14" s="29" t="s">
        <v>195</v>
      </c>
      <c r="X14" s="29" t="s">
        <v>196</v>
      </c>
      <c r="Y14" s="29" t="s">
        <v>197</v>
      </c>
      <c r="Z14" s="37" t="s">
        <v>815</v>
      </c>
      <c r="AA14" s="30" t="s">
        <v>200</v>
      </c>
      <c r="AB14" s="30" t="s">
        <v>201</v>
      </c>
      <c r="AC14" s="30" t="s">
        <v>204</v>
      </c>
      <c r="AD14" s="32" t="s">
        <v>820</v>
      </c>
      <c r="AE14" s="30" t="s">
        <v>818</v>
      </c>
      <c r="AF14" s="31" t="s">
        <v>819</v>
      </c>
      <c r="AG14" s="30" t="s">
        <v>487</v>
      </c>
      <c r="AH14" s="30" t="s">
        <v>823</v>
      </c>
      <c r="AI14" s="30" t="s">
        <v>199</v>
      </c>
      <c r="AJ14" s="32" t="s">
        <v>825</v>
      </c>
      <c r="AK14" s="29" t="s">
        <v>826</v>
      </c>
      <c r="AL14" s="29" t="s">
        <v>827</v>
      </c>
      <c r="AM14" s="29" t="s">
        <v>198</v>
      </c>
      <c r="AN14" s="29" t="s">
        <v>829</v>
      </c>
      <c r="AO14" s="29" t="s">
        <v>830</v>
      </c>
      <c r="AP14" s="29" t="s">
        <v>235</v>
      </c>
      <c r="AQ14" s="29" t="s">
        <v>832</v>
      </c>
      <c r="AR14" s="29" t="s">
        <v>833</v>
      </c>
      <c r="AS14" s="29" t="s">
        <v>205</v>
      </c>
      <c r="AT14" s="29" t="s">
        <v>206</v>
      </c>
      <c r="AU14" s="29" t="s">
        <v>257</v>
      </c>
      <c r="AV14" s="29" t="s">
        <v>207</v>
      </c>
      <c r="AW14" s="29" t="s">
        <v>208</v>
      </c>
      <c r="AX14" s="29" t="s">
        <v>836</v>
      </c>
      <c r="AY14" s="29" t="s">
        <v>209</v>
      </c>
      <c r="AZ14" s="29" t="s">
        <v>210</v>
      </c>
      <c r="BA14" s="29" t="s">
        <v>211</v>
      </c>
      <c r="BB14" s="29" t="s">
        <v>214</v>
      </c>
      <c r="BC14" s="29" t="s">
        <v>838</v>
      </c>
      <c r="BD14" s="29" t="s">
        <v>839</v>
      </c>
      <c r="BE14" s="29" t="s">
        <v>235</v>
      </c>
      <c r="BF14" s="29" t="s">
        <v>203</v>
      </c>
      <c r="BG14" s="29" t="s">
        <v>204</v>
      </c>
      <c r="BH14" s="29" t="s">
        <v>216</v>
      </c>
      <c r="BI14" s="29" t="s">
        <v>841</v>
      </c>
      <c r="BJ14" s="37" t="s">
        <v>217</v>
      </c>
      <c r="BK14" s="30" t="s">
        <v>843</v>
      </c>
      <c r="BL14" s="30" t="s">
        <v>844</v>
      </c>
      <c r="BM14" s="30" t="s">
        <v>568</v>
      </c>
      <c r="BN14" s="32" t="s">
        <v>846</v>
      </c>
      <c r="BO14" s="29" t="s">
        <v>847</v>
      </c>
      <c r="BP14" s="29" t="s">
        <v>223</v>
      </c>
      <c r="BQ14" s="29" t="s">
        <v>220</v>
      </c>
      <c r="BR14" s="29" t="s">
        <v>221</v>
      </c>
      <c r="BS14" s="29" t="s">
        <v>222</v>
      </c>
      <c r="BT14" s="29" t="s">
        <v>225</v>
      </c>
      <c r="BU14" s="29" t="s">
        <v>226</v>
      </c>
      <c r="BV14" s="29" t="s">
        <v>227</v>
      </c>
      <c r="BW14" s="29" t="s">
        <v>529</v>
      </c>
      <c r="BX14" s="29" t="s">
        <v>849</v>
      </c>
      <c r="BY14" s="29" t="s">
        <v>530</v>
      </c>
      <c r="BZ14" s="29" t="s">
        <v>228</v>
      </c>
      <c r="CA14" s="29" t="s">
        <v>229</v>
      </c>
      <c r="CB14" s="29" t="s">
        <v>230</v>
      </c>
      <c r="CC14" s="29" t="s">
        <v>852</v>
      </c>
      <c r="CD14" s="29" t="s">
        <v>853</v>
      </c>
      <c r="CE14" s="29" t="s">
        <v>854</v>
      </c>
      <c r="CF14" s="29" t="s">
        <v>856</v>
      </c>
      <c r="CG14" s="29" t="s">
        <v>857</v>
      </c>
      <c r="CH14" s="29" t="s">
        <v>858</v>
      </c>
      <c r="CI14" s="29" t="s">
        <v>191</v>
      </c>
      <c r="CJ14" s="29" t="s">
        <v>238</v>
      </c>
      <c r="CK14" s="29" t="s">
        <v>192</v>
      </c>
      <c r="CL14" s="29" t="s">
        <v>860</v>
      </c>
      <c r="CM14" s="29" t="s">
        <v>861</v>
      </c>
      <c r="CN14" s="29" t="s">
        <v>189</v>
      </c>
      <c r="CO14" s="29" t="s">
        <v>209</v>
      </c>
      <c r="CP14" s="29" t="s">
        <v>231</v>
      </c>
      <c r="CQ14" s="29" t="s">
        <v>211</v>
      </c>
      <c r="CR14" s="29" t="s">
        <v>232</v>
      </c>
      <c r="CS14" s="29" t="s">
        <v>233</v>
      </c>
      <c r="CT14" s="29" t="s">
        <v>234</v>
      </c>
      <c r="CU14" s="29" t="s">
        <v>235</v>
      </c>
      <c r="CV14" s="29" t="s">
        <v>472</v>
      </c>
      <c r="CW14" s="29" t="s">
        <v>204</v>
      </c>
      <c r="CX14" s="29" t="s">
        <v>236</v>
      </c>
      <c r="CY14" s="29" t="s">
        <v>867</v>
      </c>
      <c r="CZ14" s="29" t="s">
        <v>192</v>
      </c>
      <c r="DA14" s="29" t="s">
        <v>869</v>
      </c>
      <c r="DB14" s="29" t="s">
        <v>870</v>
      </c>
      <c r="DC14" s="29" t="s">
        <v>871</v>
      </c>
      <c r="DD14" s="29" t="s">
        <v>191</v>
      </c>
      <c r="DE14" s="29" t="s">
        <v>238</v>
      </c>
      <c r="DF14" s="29" t="s">
        <v>192</v>
      </c>
      <c r="DG14" s="29" t="s">
        <v>873</v>
      </c>
      <c r="DH14" s="29" t="s">
        <v>874</v>
      </c>
      <c r="DI14" s="29" t="s">
        <v>875</v>
      </c>
      <c r="DJ14" s="29" t="s">
        <v>876</v>
      </c>
      <c r="DK14" s="29" t="s">
        <v>877</v>
      </c>
      <c r="DL14" s="29" t="s">
        <v>878</v>
      </c>
      <c r="DM14" s="29" t="s">
        <v>244</v>
      </c>
      <c r="DN14" s="29" t="s">
        <v>879</v>
      </c>
      <c r="DO14" s="29" t="s">
        <v>880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20" ht="15.75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20" ht="15.75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20" ht="15.75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20" ht="15.75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20" ht="15.75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20" ht="15.75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20" ht="15.75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20">
      <c r="A40" s="114" t="s">
        <v>171</v>
      </c>
      <c r="B40" s="115"/>
      <c r="C40" s="48">
        <f>SUM(C15:C39)</f>
        <v>0</v>
      </c>
      <c r="D40" s="48">
        <f t="shared" ref="D40:BO40" si="0">SUM(D15:D39)</f>
        <v>0</v>
      </c>
      <c r="E40" s="48">
        <f t="shared" si="0"/>
        <v>0</v>
      </c>
      <c r="F40" s="48">
        <f t="shared" si="0"/>
        <v>0</v>
      </c>
      <c r="G40" s="48">
        <f t="shared" si="0"/>
        <v>0</v>
      </c>
      <c r="H40" s="48">
        <f t="shared" si="0"/>
        <v>0</v>
      </c>
      <c r="I40" s="48">
        <f t="shared" si="0"/>
        <v>0</v>
      </c>
      <c r="J40" s="48">
        <f t="shared" si="0"/>
        <v>0</v>
      </c>
      <c r="K40" s="48">
        <f t="shared" si="0"/>
        <v>0</v>
      </c>
      <c r="L40" s="48">
        <f t="shared" si="0"/>
        <v>0</v>
      </c>
      <c r="M40" s="48">
        <f t="shared" si="0"/>
        <v>0</v>
      </c>
      <c r="N40" s="48">
        <f t="shared" si="0"/>
        <v>0</v>
      </c>
      <c r="O40" s="48">
        <f t="shared" si="0"/>
        <v>0</v>
      </c>
      <c r="P40" s="48">
        <f t="shared" si="0"/>
        <v>0</v>
      </c>
      <c r="Q40" s="48">
        <f t="shared" si="0"/>
        <v>0</v>
      </c>
      <c r="R40" s="48">
        <f t="shared" si="0"/>
        <v>0</v>
      </c>
      <c r="S40" s="48">
        <f t="shared" si="0"/>
        <v>0</v>
      </c>
      <c r="T40" s="48">
        <f t="shared" si="0"/>
        <v>0</v>
      </c>
      <c r="U40" s="48">
        <f t="shared" si="0"/>
        <v>0</v>
      </c>
      <c r="V40" s="48">
        <f t="shared" si="0"/>
        <v>0</v>
      </c>
      <c r="W40" s="48">
        <f t="shared" si="0"/>
        <v>0</v>
      </c>
      <c r="X40" s="48">
        <f t="shared" si="0"/>
        <v>0</v>
      </c>
      <c r="Y40" s="48">
        <f t="shared" si="0"/>
        <v>0</v>
      </c>
      <c r="Z40" s="48">
        <f t="shared" si="0"/>
        <v>0</v>
      </c>
      <c r="AA40" s="48">
        <f t="shared" si="0"/>
        <v>0</v>
      </c>
      <c r="AB40" s="48">
        <f t="shared" si="0"/>
        <v>0</v>
      </c>
      <c r="AC40" s="48">
        <f t="shared" si="0"/>
        <v>0</v>
      </c>
      <c r="AD40" s="48">
        <f t="shared" si="0"/>
        <v>0</v>
      </c>
      <c r="AE40" s="48">
        <f t="shared" si="0"/>
        <v>0</v>
      </c>
      <c r="AF40" s="48">
        <f t="shared" si="0"/>
        <v>0</v>
      </c>
      <c r="AG40" s="48">
        <f t="shared" si="0"/>
        <v>0</v>
      </c>
      <c r="AH40" s="48">
        <f t="shared" si="0"/>
        <v>0</v>
      </c>
      <c r="AI40" s="48">
        <f t="shared" si="0"/>
        <v>0</v>
      </c>
      <c r="AJ40" s="48">
        <f t="shared" si="0"/>
        <v>0</v>
      </c>
      <c r="AK40" s="48">
        <f t="shared" si="0"/>
        <v>0</v>
      </c>
      <c r="AL40" s="48">
        <f t="shared" si="0"/>
        <v>0</v>
      </c>
      <c r="AM40" s="48">
        <f t="shared" si="0"/>
        <v>0</v>
      </c>
      <c r="AN40" s="48">
        <f t="shared" si="0"/>
        <v>0</v>
      </c>
      <c r="AO40" s="48">
        <f t="shared" si="0"/>
        <v>0</v>
      </c>
      <c r="AP40" s="48">
        <f t="shared" si="0"/>
        <v>0</v>
      </c>
      <c r="AQ40" s="48">
        <f t="shared" si="0"/>
        <v>0</v>
      </c>
      <c r="AR40" s="48">
        <f t="shared" si="0"/>
        <v>0</v>
      </c>
      <c r="AS40" s="48">
        <f t="shared" si="0"/>
        <v>0</v>
      </c>
      <c r="AT40" s="48">
        <f t="shared" si="0"/>
        <v>0</v>
      </c>
      <c r="AU40" s="48">
        <f t="shared" si="0"/>
        <v>0</v>
      </c>
      <c r="AV40" s="48">
        <f t="shared" si="0"/>
        <v>0</v>
      </c>
      <c r="AW40" s="48">
        <f t="shared" si="0"/>
        <v>0</v>
      </c>
      <c r="AX40" s="48">
        <f t="shared" si="0"/>
        <v>0</v>
      </c>
      <c r="AY40" s="48">
        <f t="shared" si="0"/>
        <v>0</v>
      </c>
      <c r="AZ40" s="48">
        <f t="shared" si="0"/>
        <v>0</v>
      </c>
      <c r="BA40" s="48">
        <f t="shared" si="0"/>
        <v>0</v>
      </c>
      <c r="BB40" s="48">
        <f t="shared" si="0"/>
        <v>0</v>
      </c>
      <c r="BC40" s="48">
        <f t="shared" si="0"/>
        <v>0</v>
      </c>
      <c r="BD40" s="48">
        <f t="shared" si="0"/>
        <v>0</v>
      </c>
      <c r="BE40" s="48">
        <f t="shared" si="0"/>
        <v>0</v>
      </c>
      <c r="BF40" s="48">
        <f t="shared" si="0"/>
        <v>0</v>
      </c>
      <c r="BG40" s="48">
        <f t="shared" si="0"/>
        <v>0</v>
      </c>
      <c r="BH40" s="48">
        <f t="shared" si="0"/>
        <v>0</v>
      </c>
      <c r="BI40" s="48">
        <f t="shared" si="0"/>
        <v>0</v>
      </c>
      <c r="BJ40" s="48">
        <f t="shared" si="0"/>
        <v>0</v>
      </c>
      <c r="BK40" s="48">
        <f t="shared" si="0"/>
        <v>0</v>
      </c>
      <c r="BL40" s="48">
        <f t="shared" si="0"/>
        <v>0</v>
      </c>
      <c r="BM40" s="48">
        <f t="shared" si="0"/>
        <v>0</v>
      </c>
      <c r="BN40" s="48">
        <f t="shared" si="0"/>
        <v>0</v>
      </c>
      <c r="BO40" s="48">
        <f t="shared" si="0"/>
        <v>0</v>
      </c>
      <c r="BP40" s="48">
        <f t="shared" ref="BP40:DO40" si="1">SUM(BP15:BP39)</f>
        <v>0</v>
      </c>
      <c r="BQ40" s="48">
        <f t="shared" si="1"/>
        <v>0</v>
      </c>
      <c r="BR40" s="48">
        <f t="shared" si="1"/>
        <v>0</v>
      </c>
      <c r="BS40" s="48">
        <f t="shared" si="1"/>
        <v>0</v>
      </c>
      <c r="BT40" s="48">
        <f t="shared" si="1"/>
        <v>0</v>
      </c>
      <c r="BU40" s="48">
        <f t="shared" si="1"/>
        <v>0</v>
      </c>
      <c r="BV40" s="48">
        <f t="shared" si="1"/>
        <v>0</v>
      </c>
      <c r="BW40" s="48">
        <f t="shared" si="1"/>
        <v>0</v>
      </c>
      <c r="BX40" s="48">
        <f t="shared" si="1"/>
        <v>0</v>
      </c>
      <c r="BY40" s="48">
        <f t="shared" si="1"/>
        <v>0</v>
      </c>
      <c r="BZ40" s="48">
        <f t="shared" si="1"/>
        <v>0</v>
      </c>
      <c r="CA40" s="48">
        <f t="shared" si="1"/>
        <v>0</v>
      </c>
      <c r="CB40" s="48">
        <f t="shared" si="1"/>
        <v>0</v>
      </c>
      <c r="CC40" s="48">
        <f t="shared" si="1"/>
        <v>0</v>
      </c>
      <c r="CD40" s="48">
        <f t="shared" si="1"/>
        <v>0</v>
      </c>
      <c r="CE40" s="48">
        <f t="shared" si="1"/>
        <v>0</v>
      </c>
      <c r="CF40" s="48">
        <f t="shared" si="1"/>
        <v>0</v>
      </c>
      <c r="CG40" s="48">
        <f t="shared" si="1"/>
        <v>0</v>
      </c>
      <c r="CH40" s="48">
        <f t="shared" si="1"/>
        <v>0</v>
      </c>
      <c r="CI40" s="48">
        <f t="shared" si="1"/>
        <v>0</v>
      </c>
      <c r="CJ40" s="48">
        <f t="shared" si="1"/>
        <v>0</v>
      </c>
      <c r="CK40" s="48">
        <f t="shared" si="1"/>
        <v>0</v>
      </c>
      <c r="CL40" s="48">
        <f t="shared" si="1"/>
        <v>0</v>
      </c>
      <c r="CM40" s="48">
        <f t="shared" si="1"/>
        <v>0</v>
      </c>
      <c r="CN40" s="48">
        <f t="shared" si="1"/>
        <v>0</v>
      </c>
      <c r="CO40" s="48">
        <f t="shared" si="1"/>
        <v>0</v>
      </c>
      <c r="CP40" s="48">
        <f t="shared" si="1"/>
        <v>0</v>
      </c>
      <c r="CQ40" s="48">
        <f t="shared" si="1"/>
        <v>0</v>
      </c>
      <c r="CR40" s="48">
        <f t="shared" si="1"/>
        <v>0</v>
      </c>
      <c r="CS40" s="48">
        <f t="shared" si="1"/>
        <v>0</v>
      </c>
      <c r="CT40" s="48">
        <f t="shared" si="1"/>
        <v>0</v>
      </c>
      <c r="CU40" s="48">
        <f t="shared" si="1"/>
        <v>0</v>
      </c>
      <c r="CV40" s="48">
        <f t="shared" si="1"/>
        <v>0</v>
      </c>
      <c r="CW40" s="48">
        <f t="shared" si="1"/>
        <v>0</v>
      </c>
      <c r="CX40" s="48">
        <f t="shared" si="1"/>
        <v>0</v>
      </c>
      <c r="CY40" s="48">
        <f t="shared" si="1"/>
        <v>0</v>
      </c>
      <c r="CZ40" s="48">
        <f t="shared" si="1"/>
        <v>0</v>
      </c>
      <c r="DA40" s="48">
        <f t="shared" si="1"/>
        <v>0</v>
      </c>
      <c r="DB40" s="48">
        <f t="shared" si="1"/>
        <v>0</v>
      </c>
      <c r="DC40" s="48">
        <f t="shared" si="1"/>
        <v>0</v>
      </c>
      <c r="DD40" s="48">
        <f t="shared" si="1"/>
        <v>0</v>
      </c>
      <c r="DE40" s="48">
        <f t="shared" si="1"/>
        <v>0</v>
      </c>
      <c r="DF40" s="48">
        <f t="shared" si="1"/>
        <v>0</v>
      </c>
      <c r="DG40" s="48">
        <f t="shared" si="1"/>
        <v>0</v>
      </c>
      <c r="DH40" s="48">
        <f t="shared" si="1"/>
        <v>0</v>
      </c>
      <c r="DI40" s="48">
        <f t="shared" si="1"/>
        <v>0</v>
      </c>
      <c r="DJ40" s="48">
        <f t="shared" si="1"/>
        <v>0</v>
      </c>
      <c r="DK40" s="48">
        <f t="shared" si="1"/>
        <v>0</v>
      </c>
      <c r="DL40" s="48">
        <f t="shared" si="1"/>
        <v>0</v>
      </c>
      <c r="DM40" s="48">
        <f t="shared" si="1"/>
        <v>0</v>
      </c>
      <c r="DN40" s="48">
        <f t="shared" si="1"/>
        <v>0</v>
      </c>
      <c r="DO40" s="48">
        <f t="shared" si="1"/>
        <v>0</v>
      </c>
    </row>
    <row r="41" spans="1:120" ht="39" customHeight="1">
      <c r="A41" s="116" t="s">
        <v>795</v>
      </c>
      <c r="B41" s="117"/>
      <c r="C41" s="43">
        <f>C40/25%</f>
        <v>0</v>
      </c>
      <c r="D41" s="43">
        <f>D40/25%</f>
        <v>0</v>
      </c>
      <c r="E41" s="43">
        <f t="shared" ref="E41:BP41" si="2">E40/25%</f>
        <v>0</v>
      </c>
      <c r="F41" s="43">
        <f t="shared" si="2"/>
        <v>0</v>
      </c>
      <c r="G41" s="43">
        <f t="shared" si="2"/>
        <v>0</v>
      </c>
      <c r="H41" s="43">
        <f t="shared" si="2"/>
        <v>0</v>
      </c>
      <c r="I41" s="43">
        <f t="shared" si="2"/>
        <v>0</v>
      </c>
      <c r="J41" s="43">
        <f t="shared" si="2"/>
        <v>0</v>
      </c>
      <c r="K41" s="43">
        <f t="shared" si="2"/>
        <v>0</v>
      </c>
      <c r="L41" s="43">
        <f t="shared" si="2"/>
        <v>0</v>
      </c>
      <c r="M41" s="43">
        <f t="shared" si="2"/>
        <v>0</v>
      </c>
      <c r="N41" s="43">
        <f t="shared" si="2"/>
        <v>0</v>
      </c>
      <c r="O41" s="43">
        <f t="shared" si="2"/>
        <v>0</v>
      </c>
      <c r="P41" s="43">
        <f t="shared" si="2"/>
        <v>0</v>
      </c>
      <c r="Q41" s="43">
        <f t="shared" si="2"/>
        <v>0</v>
      </c>
      <c r="R41" s="43">
        <f t="shared" si="2"/>
        <v>0</v>
      </c>
      <c r="S41" s="43">
        <f t="shared" si="2"/>
        <v>0</v>
      </c>
      <c r="T41" s="43">
        <f t="shared" si="2"/>
        <v>0</v>
      </c>
      <c r="U41" s="43">
        <f t="shared" si="2"/>
        <v>0</v>
      </c>
      <c r="V41" s="43">
        <f t="shared" si="2"/>
        <v>0</v>
      </c>
      <c r="W41" s="43">
        <f t="shared" si="2"/>
        <v>0</v>
      </c>
      <c r="X41" s="43">
        <f t="shared" si="2"/>
        <v>0</v>
      </c>
      <c r="Y41" s="43">
        <f t="shared" si="2"/>
        <v>0</v>
      </c>
      <c r="Z41" s="43">
        <f t="shared" si="2"/>
        <v>0</v>
      </c>
      <c r="AA41" s="43">
        <f t="shared" si="2"/>
        <v>0</v>
      </c>
      <c r="AB41" s="43">
        <f t="shared" si="2"/>
        <v>0</v>
      </c>
      <c r="AC41" s="43">
        <f t="shared" si="2"/>
        <v>0</v>
      </c>
      <c r="AD41" s="43">
        <f t="shared" si="2"/>
        <v>0</v>
      </c>
      <c r="AE41" s="43">
        <f t="shared" si="2"/>
        <v>0</v>
      </c>
      <c r="AF41" s="43">
        <f t="shared" si="2"/>
        <v>0</v>
      </c>
      <c r="AG41" s="43">
        <f t="shared" si="2"/>
        <v>0</v>
      </c>
      <c r="AH41" s="43">
        <f t="shared" si="2"/>
        <v>0</v>
      </c>
      <c r="AI41" s="43">
        <f t="shared" si="2"/>
        <v>0</v>
      </c>
      <c r="AJ41" s="43">
        <f t="shared" si="2"/>
        <v>0</v>
      </c>
      <c r="AK41" s="43">
        <f t="shared" si="2"/>
        <v>0</v>
      </c>
      <c r="AL41" s="43">
        <f t="shared" si="2"/>
        <v>0</v>
      </c>
      <c r="AM41" s="43">
        <f t="shared" si="2"/>
        <v>0</v>
      </c>
      <c r="AN41" s="43">
        <f t="shared" si="2"/>
        <v>0</v>
      </c>
      <c r="AO41" s="43">
        <f t="shared" si="2"/>
        <v>0</v>
      </c>
      <c r="AP41" s="43">
        <f t="shared" si="2"/>
        <v>0</v>
      </c>
      <c r="AQ41" s="43">
        <f t="shared" si="2"/>
        <v>0</v>
      </c>
      <c r="AR41" s="43">
        <f t="shared" si="2"/>
        <v>0</v>
      </c>
      <c r="AS41" s="43">
        <f t="shared" si="2"/>
        <v>0</v>
      </c>
      <c r="AT41" s="43">
        <f t="shared" si="2"/>
        <v>0</v>
      </c>
      <c r="AU41" s="43">
        <f t="shared" si="2"/>
        <v>0</v>
      </c>
      <c r="AV41" s="43">
        <f t="shared" si="2"/>
        <v>0</v>
      </c>
      <c r="AW41" s="43">
        <f t="shared" si="2"/>
        <v>0</v>
      </c>
      <c r="AX41" s="43">
        <f t="shared" si="2"/>
        <v>0</v>
      </c>
      <c r="AY41" s="43">
        <f t="shared" si="2"/>
        <v>0</v>
      </c>
      <c r="AZ41" s="43">
        <f t="shared" si="2"/>
        <v>0</v>
      </c>
      <c r="BA41" s="43">
        <f t="shared" si="2"/>
        <v>0</v>
      </c>
      <c r="BB41" s="43">
        <f t="shared" si="2"/>
        <v>0</v>
      </c>
      <c r="BC41" s="43">
        <f t="shared" si="2"/>
        <v>0</v>
      </c>
      <c r="BD41" s="43">
        <f t="shared" si="2"/>
        <v>0</v>
      </c>
      <c r="BE41" s="43">
        <f t="shared" si="2"/>
        <v>0</v>
      </c>
      <c r="BF41" s="43">
        <f t="shared" si="2"/>
        <v>0</v>
      </c>
      <c r="BG41" s="43">
        <f t="shared" si="2"/>
        <v>0</v>
      </c>
      <c r="BH41" s="49">
        <f t="shared" si="2"/>
        <v>0</v>
      </c>
      <c r="BI41" s="49">
        <f t="shared" si="2"/>
        <v>0</v>
      </c>
      <c r="BJ41" s="49">
        <f t="shared" si="2"/>
        <v>0</v>
      </c>
      <c r="BK41" s="49">
        <f t="shared" si="2"/>
        <v>0</v>
      </c>
      <c r="BL41" s="49">
        <f t="shared" si="2"/>
        <v>0</v>
      </c>
      <c r="BM41" s="49">
        <f t="shared" si="2"/>
        <v>0</v>
      </c>
      <c r="BN41" s="49">
        <f t="shared" si="2"/>
        <v>0</v>
      </c>
      <c r="BO41" s="49">
        <f t="shared" si="2"/>
        <v>0</v>
      </c>
      <c r="BP41" s="49">
        <f t="shared" si="2"/>
        <v>0</v>
      </c>
      <c r="BQ41" s="49">
        <f t="shared" ref="BQ41:DO41" si="3">BQ40/25%</f>
        <v>0</v>
      </c>
      <c r="BR41" s="49">
        <f t="shared" si="3"/>
        <v>0</v>
      </c>
      <c r="BS41" s="49">
        <f t="shared" si="3"/>
        <v>0</v>
      </c>
      <c r="BT41" s="49">
        <f t="shared" si="3"/>
        <v>0</v>
      </c>
      <c r="BU41" s="49">
        <f t="shared" si="3"/>
        <v>0</v>
      </c>
      <c r="BV41" s="49">
        <f t="shared" si="3"/>
        <v>0</v>
      </c>
      <c r="BW41" s="43">
        <f t="shared" si="3"/>
        <v>0</v>
      </c>
      <c r="BX41" s="43">
        <f t="shared" si="3"/>
        <v>0</v>
      </c>
      <c r="BY41" s="43">
        <f t="shared" si="3"/>
        <v>0</v>
      </c>
      <c r="BZ41" s="43">
        <f t="shared" si="3"/>
        <v>0</v>
      </c>
      <c r="CA41" s="43">
        <f t="shared" si="3"/>
        <v>0</v>
      </c>
      <c r="CB41" s="43">
        <f t="shared" si="3"/>
        <v>0</v>
      </c>
      <c r="CC41" s="43">
        <f t="shared" si="3"/>
        <v>0</v>
      </c>
      <c r="CD41" s="43">
        <f t="shared" si="3"/>
        <v>0</v>
      </c>
      <c r="CE41" s="43">
        <f t="shared" si="3"/>
        <v>0</v>
      </c>
      <c r="CF41" s="43">
        <f t="shared" si="3"/>
        <v>0</v>
      </c>
      <c r="CG41" s="43">
        <f t="shared" si="3"/>
        <v>0</v>
      </c>
      <c r="CH41" s="43">
        <f t="shared" si="3"/>
        <v>0</v>
      </c>
      <c r="CI41" s="43">
        <f t="shared" si="3"/>
        <v>0</v>
      </c>
      <c r="CJ41" s="43">
        <f t="shared" si="3"/>
        <v>0</v>
      </c>
      <c r="CK41" s="43">
        <f t="shared" si="3"/>
        <v>0</v>
      </c>
      <c r="CL41" s="43">
        <f t="shared" si="3"/>
        <v>0</v>
      </c>
      <c r="CM41" s="43">
        <f t="shared" si="3"/>
        <v>0</v>
      </c>
      <c r="CN41" s="43">
        <f t="shared" si="3"/>
        <v>0</v>
      </c>
      <c r="CO41" s="43">
        <f t="shared" si="3"/>
        <v>0</v>
      </c>
      <c r="CP41" s="43">
        <f t="shared" si="3"/>
        <v>0</v>
      </c>
      <c r="CQ41" s="43">
        <f t="shared" si="3"/>
        <v>0</v>
      </c>
      <c r="CR41" s="43">
        <f t="shared" si="3"/>
        <v>0</v>
      </c>
      <c r="CS41" s="43">
        <f t="shared" si="3"/>
        <v>0</v>
      </c>
      <c r="CT41" s="43">
        <f t="shared" si="3"/>
        <v>0</v>
      </c>
      <c r="CU41" s="43">
        <f t="shared" si="3"/>
        <v>0</v>
      </c>
      <c r="CV41" s="43">
        <f t="shared" si="3"/>
        <v>0</v>
      </c>
      <c r="CW41" s="43">
        <f t="shared" si="3"/>
        <v>0</v>
      </c>
      <c r="CX41" s="43">
        <f t="shared" si="3"/>
        <v>0</v>
      </c>
      <c r="CY41" s="43">
        <f t="shared" si="3"/>
        <v>0</v>
      </c>
      <c r="CZ41" s="43">
        <f t="shared" si="3"/>
        <v>0</v>
      </c>
      <c r="DA41" s="49">
        <f t="shared" si="3"/>
        <v>0</v>
      </c>
      <c r="DB41" s="49">
        <f t="shared" si="3"/>
        <v>0</v>
      </c>
      <c r="DC41" s="49">
        <f t="shared" si="3"/>
        <v>0</v>
      </c>
      <c r="DD41" s="49">
        <f t="shared" si="3"/>
        <v>0</v>
      </c>
      <c r="DE41" s="49">
        <f t="shared" si="3"/>
        <v>0</v>
      </c>
      <c r="DF41" s="49">
        <f t="shared" si="3"/>
        <v>0</v>
      </c>
      <c r="DG41" s="49">
        <f t="shared" si="3"/>
        <v>0</v>
      </c>
      <c r="DH41" s="49">
        <f t="shared" si="3"/>
        <v>0</v>
      </c>
      <c r="DI41" s="49">
        <f t="shared" si="3"/>
        <v>0</v>
      </c>
      <c r="DJ41" s="49">
        <f t="shared" si="3"/>
        <v>0</v>
      </c>
      <c r="DK41" s="49">
        <f t="shared" si="3"/>
        <v>0</v>
      </c>
      <c r="DL41" s="49">
        <f t="shared" si="3"/>
        <v>0</v>
      </c>
      <c r="DM41" s="49">
        <f t="shared" si="3"/>
        <v>0</v>
      </c>
      <c r="DN41" s="49">
        <f t="shared" si="3"/>
        <v>0</v>
      </c>
      <c r="DO41" s="49">
        <f t="shared" si="3"/>
        <v>0</v>
      </c>
      <c r="DP41" s="50"/>
    </row>
    <row r="42" spans="1:120">
      <c r="B42" s="11"/>
      <c r="C42" s="12"/>
    </row>
    <row r="43" spans="1:120">
      <c r="B43" s="11" t="s">
        <v>763</v>
      </c>
    </row>
    <row r="44" spans="1:120">
      <c r="B44" t="s">
        <v>764</v>
      </c>
      <c r="C44" t="s">
        <v>772</v>
      </c>
      <c r="D44" s="55">
        <f>(C41+F41+I41+L41+O41+R41+U41)/7</f>
        <v>0</v>
      </c>
      <c r="E44">
        <f>D44/100*25</f>
        <v>0</v>
      </c>
    </row>
    <row r="45" spans="1:120">
      <c r="B45" t="s">
        <v>766</v>
      </c>
      <c r="C45" t="s">
        <v>772</v>
      </c>
      <c r="D45" s="55">
        <f>(D41+G41+J41+M41+P41+S41+V41)/7</f>
        <v>0</v>
      </c>
      <c r="E45">
        <f t="shared" ref="E45:E46" si="4">D45/100*25</f>
        <v>0</v>
      </c>
    </row>
    <row r="46" spans="1:120">
      <c r="B46" t="s">
        <v>767</v>
      </c>
      <c r="C46" t="s">
        <v>772</v>
      </c>
      <c r="D46" s="55">
        <f>(E41+H41+K41+N41+Q41+T41+W41)/7</f>
        <v>0</v>
      </c>
      <c r="E46">
        <f t="shared" si="4"/>
        <v>0</v>
      </c>
    </row>
    <row r="47" spans="1:120">
      <c r="D47" s="53">
        <f>SUM(D44:D46)</f>
        <v>0</v>
      </c>
      <c r="E47" s="54">
        <f>SUM(E44:E46)</f>
        <v>0</v>
      </c>
    </row>
    <row r="48" spans="1:120">
      <c r="B48" t="s">
        <v>764</v>
      </c>
      <c r="C48" t="s">
        <v>773</v>
      </c>
      <c r="D48" s="55">
        <f>(X41+AA41+AD41+AG41+AJ41+AM41+AP41+AS41+AV41+AY41+BB41+BE41)/12</f>
        <v>0</v>
      </c>
      <c r="E48" s="33">
        <f t="shared" ref="E48:E62" si="5">D48/100*25</f>
        <v>0</v>
      </c>
    </row>
    <row r="49" spans="2:5">
      <c r="B49" t="s">
        <v>766</v>
      </c>
      <c r="C49" t="s">
        <v>773</v>
      </c>
      <c r="D49" s="55">
        <f>(Y41+AB41+AE41+AH41+AK41+AN41+AQ41+AT41+AW41+AZ41+BC41+BC41+BF41)/12</f>
        <v>0</v>
      </c>
      <c r="E49" s="33">
        <f t="shared" si="5"/>
        <v>0</v>
      </c>
    </row>
    <row r="50" spans="2:5">
      <c r="B50" t="s">
        <v>767</v>
      </c>
      <c r="C50" t="s">
        <v>773</v>
      </c>
      <c r="D50" s="55">
        <f>(Z41+AC41+AF41+AI41+AL41+AO41+AR41+AU41+AX41+BA41+BD41+BG41)/12</f>
        <v>0</v>
      </c>
      <c r="E50" s="33">
        <f t="shared" si="5"/>
        <v>0</v>
      </c>
    </row>
    <row r="51" spans="2:5">
      <c r="D51" s="53">
        <f>SUM(D48:D50)</f>
        <v>0</v>
      </c>
      <c r="E51" s="53">
        <f>SUM(E48:E50)</f>
        <v>0</v>
      </c>
    </row>
    <row r="52" spans="2:5">
      <c r="B52" t="s">
        <v>764</v>
      </c>
      <c r="C52" t="s">
        <v>774</v>
      </c>
      <c r="D52" s="55">
        <f>(BH41+BK41+BN41+BQ41+BT41)/5</f>
        <v>0</v>
      </c>
      <c r="E52">
        <f t="shared" si="5"/>
        <v>0</v>
      </c>
    </row>
    <row r="53" spans="2:5">
      <c r="B53" t="s">
        <v>766</v>
      </c>
      <c r="C53" t="s">
        <v>774</v>
      </c>
      <c r="D53" s="55">
        <f>(BI41+BL41+BO41+BR41+BU41)/5</f>
        <v>0</v>
      </c>
      <c r="E53">
        <f t="shared" si="5"/>
        <v>0</v>
      </c>
    </row>
    <row r="54" spans="2:5">
      <c r="B54" t="s">
        <v>767</v>
      </c>
      <c r="C54" t="s">
        <v>774</v>
      </c>
      <c r="D54" s="55">
        <f>(BJ41+BM41+BP41+BS41+BV41)/5</f>
        <v>0</v>
      </c>
      <c r="E54">
        <f t="shared" si="5"/>
        <v>0</v>
      </c>
    </row>
    <row r="55" spans="2:5">
      <c r="D55" s="53">
        <f>SUM(D52:D54)</f>
        <v>0</v>
      </c>
      <c r="E55" s="54">
        <f>SUM(E52:E54)</f>
        <v>0</v>
      </c>
    </row>
    <row r="56" spans="2:5">
      <c r="B56" t="s">
        <v>764</v>
      </c>
      <c r="C56" t="s">
        <v>775</v>
      </c>
      <c r="D56" s="55">
        <f>(BW41+BZ41+CC41+CF41+CI41+CL41+CO41+CR41+CU41+CX41)/10</f>
        <v>0</v>
      </c>
      <c r="E56">
        <f t="shared" si="5"/>
        <v>0</v>
      </c>
    </row>
    <row r="57" spans="2:5">
      <c r="B57" t="s">
        <v>766</v>
      </c>
      <c r="C57" t="s">
        <v>775</v>
      </c>
      <c r="D57" s="55">
        <f>(BX41+CA41+CD41+CG41+CJ41+CM41+CP41+CS41+CV41+CY41)/10</f>
        <v>0</v>
      </c>
      <c r="E57">
        <f t="shared" si="5"/>
        <v>0</v>
      </c>
    </row>
    <row r="58" spans="2:5">
      <c r="B58" t="s">
        <v>767</v>
      </c>
      <c r="C58" t="s">
        <v>775</v>
      </c>
      <c r="D58" s="55">
        <f>(BY41+CB41+CE41+CH41+CK41+CN41+CQ41+CT41+CW41+CZ41)/10</f>
        <v>0</v>
      </c>
      <c r="E58">
        <f t="shared" si="5"/>
        <v>0</v>
      </c>
    </row>
    <row r="59" spans="2:5">
      <c r="D59" s="54">
        <f>SUM(D56:D58)</f>
        <v>0</v>
      </c>
      <c r="E59" s="54">
        <f>SUM(E56:E58)</f>
        <v>0</v>
      </c>
    </row>
    <row r="60" spans="2:5">
      <c r="B60" t="s">
        <v>764</v>
      </c>
      <c r="C60" t="s">
        <v>776</v>
      </c>
      <c r="D60" s="55">
        <f>(DA41+DD41+DG41+DJ41+DM41)/5</f>
        <v>0</v>
      </c>
      <c r="E60">
        <f t="shared" si="5"/>
        <v>0</v>
      </c>
    </row>
    <row r="61" spans="2:5">
      <c r="B61" t="s">
        <v>766</v>
      </c>
      <c r="C61" t="s">
        <v>776</v>
      </c>
      <c r="D61" s="55">
        <f>(DB41+DE41+DH41+DK41+DN41)/5</f>
        <v>0</v>
      </c>
      <c r="E61">
        <f t="shared" si="5"/>
        <v>0</v>
      </c>
    </row>
    <row r="62" spans="2:5">
      <c r="B62" t="s">
        <v>767</v>
      </c>
      <c r="C62" t="s">
        <v>776</v>
      </c>
      <c r="D62" s="55">
        <f>(DC41+DF41+DI41+DL41+DO41)/5</f>
        <v>0</v>
      </c>
      <c r="E62">
        <f t="shared" si="5"/>
        <v>0</v>
      </c>
    </row>
    <row r="63" spans="2:5">
      <c r="D63" s="54">
        <f>SUM(D60:D62)</f>
        <v>0</v>
      </c>
      <c r="E63" s="54">
        <f>SUM(E60:E62)</f>
        <v>0</v>
      </c>
    </row>
  </sheetData>
  <mergeCells count="109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2"/>
  <sheetViews>
    <sheetView topLeftCell="A38" workbookViewId="0">
      <selection activeCell="J52" sqref="J52"/>
    </sheetView>
  </sheetViews>
  <sheetFormatPr defaultRowHeight="15"/>
  <cols>
    <col min="2" max="2" width="31.125" customWidth="1"/>
  </cols>
  <sheetData>
    <row r="1" spans="1:122" ht="15.7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800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118" t="s">
        <v>0</v>
      </c>
      <c r="B4" s="118" t="s">
        <v>170</v>
      </c>
      <c r="C4" s="96" t="s">
        <v>319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73" t="s">
        <v>321</v>
      </c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91" t="s">
        <v>881</v>
      </c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122" t="s">
        <v>329</v>
      </c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4"/>
      <c r="DG4" s="120" t="s">
        <v>333</v>
      </c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</row>
    <row r="5" spans="1:122" ht="15.75" customHeight="1">
      <c r="A5" s="118"/>
      <c r="B5" s="118"/>
      <c r="C5" s="100" t="s">
        <v>320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21" t="s">
        <v>322</v>
      </c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95" t="s">
        <v>323</v>
      </c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102" t="s">
        <v>32</v>
      </c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4"/>
      <c r="AY5" s="102" t="s">
        <v>330</v>
      </c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4"/>
      <c r="BK5" s="125" t="s">
        <v>325</v>
      </c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 t="s">
        <v>331</v>
      </c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92" t="s">
        <v>332</v>
      </c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4"/>
      <c r="CU5" s="78" t="s">
        <v>43</v>
      </c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126"/>
      <c r="DG5" s="95" t="s">
        <v>327</v>
      </c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</row>
    <row r="6" spans="1:122" ht="0.75" customHeight="1">
      <c r="A6" s="118"/>
      <c r="B6" s="118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118"/>
      <c r="B7" s="118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118"/>
      <c r="B8" s="118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118"/>
      <c r="B9" s="118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118"/>
      <c r="B10" s="11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118"/>
      <c r="B11" s="118"/>
      <c r="C11" s="101" t="s">
        <v>45</v>
      </c>
      <c r="D11" s="113" t="s">
        <v>2</v>
      </c>
      <c r="E11" s="113" t="s">
        <v>3</v>
      </c>
      <c r="F11" s="113" t="s">
        <v>46</v>
      </c>
      <c r="G11" s="113" t="s">
        <v>8</v>
      </c>
      <c r="H11" s="113" t="s">
        <v>1</v>
      </c>
      <c r="I11" s="99" t="s">
        <v>47</v>
      </c>
      <c r="J11" s="100"/>
      <c r="K11" s="100"/>
      <c r="L11" s="99" t="s">
        <v>48</v>
      </c>
      <c r="M11" s="100"/>
      <c r="N11" s="100"/>
      <c r="O11" s="121" t="s">
        <v>54</v>
      </c>
      <c r="P11" s="121"/>
      <c r="Q11" s="121"/>
      <c r="R11" s="121" t="s">
        <v>2</v>
      </c>
      <c r="S11" s="121"/>
      <c r="T11" s="121"/>
      <c r="U11" s="121" t="s">
        <v>55</v>
      </c>
      <c r="V11" s="121"/>
      <c r="W11" s="121"/>
      <c r="X11" s="121" t="s">
        <v>9</v>
      </c>
      <c r="Y11" s="121"/>
      <c r="Z11" s="121"/>
      <c r="AA11" s="121" t="s">
        <v>4</v>
      </c>
      <c r="AB11" s="121"/>
      <c r="AC11" s="121"/>
      <c r="AD11" s="95" t="s">
        <v>5</v>
      </c>
      <c r="AE11" s="95"/>
      <c r="AF11" s="95"/>
      <c r="AG11" s="121" t="s">
        <v>12</v>
      </c>
      <c r="AH11" s="121"/>
      <c r="AI11" s="121"/>
      <c r="AJ11" s="121" t="s">
        <v>6</v>
      </c>
      <c r="AK11" s="121"/>
      <c r="AL11" s="121"/>
      <c r="AM11" s="95" t="s">
        <v>334</v>
      </c>
      <c r="AN11" s="95"/>
      <c r="AO11" s="95"/>
      <c r="AP11" s="95" t="s">
        <v>335</v>
      </c>
      <c r="AQ11" s="95"/>
      <c r="AR11" s="95"/>
      <c r="AS11" s="95" t="s">
        <v>336</v>
      </c>
      <c r="AT11" s="95"/>
      <c r="AU11" s="95"/>
      <c r="AV11" s="95" t="s">
        <v>337</v>
      </c>
      <c r="AW11" s="95"/>
      <c r="AX11" s="95"/>
      <c r="AY11" s="95" t="s">
        <v>49</v>
      </c>
      <c r="AZ11" s="95"/>
      <c r="BA11" s="95"/>
      <c r="BB11" s="95" t="s">
        <v>50</v>
      </c>
      <c r="BC11" s="95"/>
      <c r="BD11" s="95"/>
      <c r="BE11" s="95" t="s">
        <v>51</v>
      </c>
      <c r="BF11" s="95"/>
      <c r="BG11" s="95"/>
      <c r="BH11" s="95" t="s">
        <v>52</v>
      </c>
      <c r="BI11" s="95"/>
      <c r="BJ11" s="95"/>
      <c r="BK11" s="95" t="s">
        <v>53</v>
      </c>
      <c r="BL11" s="95"/>
      <c r="BM11" s="95"/>
      <c r="BN11" s="95" t="s">
        <v>56</v>
      </c>
      <c r="BO11" s="95"/>
      <c r="BP11" s="95"/>
      <c r="BQ11" s="95" t="s">
        <v>57</v>
      </c>
      <c r="BR11" s="95"/>
      <c r="BS11" s="95"/>
      <c r="BT11" s="95" t="s">
        <v>58</v>
      </c>
      <c r="BU11" s="95"/>
      <c r="BV11" s="95"/>
      <c r="BW11" s="95" t="s">
        <v>59</v>
      </c>
      <c r="BX11" s="95"/>
      <c r="BY11" s="95"/>
      <c r="BZ11" s="95" t="s">
        <v>338</v>
      </c>
      <c r="CA11" s="95"/>
      <c r="CB11" s="95"/>
      <c r="CC11" s="95" t="s">
        <v>339</v>
      </c>
      <c r="CD11" s="95"/>
      <c r="CE11" s="95"/>
      <c r="CF11" s="95" t="s">
        <v>340</v>
      </c>
      <c r="CG11" s="95"/>
      <c r="CH11" s="95"/>
      <c r="CI11" s="95" t="s">
        <v>341</v>
      </c>
      <c r="CJ11" s="95"/>
      <c r="CK11" s="95"/>
      <c r="CL11" s="95" t="s">
        <v>342</v>
      </c>
      <c r="CM11" s="95"/>
      <c r="CN11" s="95"/>
      <c r="CO11" s="95" t="s">
        <v>343</v>
      </c>
      <c r="CP11" s="95"/>
      <c r="CQ11" s="95"/>
      <c r="CR11" s="95" t="s">
        <v>344</v>
      </c>
      <c r="CS11" s="95"/>
      <c r="CT11" s="95"/>
      <c r="CU11" s="95" t="s">
        <v>345</v>
      </c>
      <c r="CV11" s="95"/>
      <c r="CW11" s="95"/>
      <c r="CX11" s="95" t="s">
        <v>346</v>
      </c>
      <c r="CY11" s="95"/>
      <c r="CZ11" s="95"/>
      <c r="DA11" s="95" t="s">
        <v>347</v>
      </c>
      <c r="DB11" s="95"/>
      <c r="DC11" s="95"/>
      <c r="DD11" s="95" t="s">
        <v>348</v>
      </c>
      <c r="DE11" s="95"/>
      <c r="DF11" s="95"/>
      <c r="DG11" s="95" t="s">
        <v>349</v>
      </c>
      <c r="DH11" s="95"/>
      <c r="DI11" s="95"/>
      <c r="DJ11" s="95" t="s">
        <v>350</v>
      </c>
      <c r="DK11" s="95"/>
      <c r="DL11" s="95"/>
      <c r="DM11" s="95" t="s">
        <v>351</v>
      </c>
      <c r="DN11" s="95"/>
      <c r="DO11" s="95"/>
      <c r="DP11" s="95" t="s">
        <v>352</v>
      </c>
      <c r="DQ11" s="95"/>
      <c r="DR11" s="95"/>
    </row>
    <row r="12" spans="1:122" ht="51" customHeight="1">
      <c r="A12" s="118"/>
      <c r="B12" s="119"/>
      <c r="C12" s="106" t="s">
        <v>882</v>
      </c>
      <c r="D12" s="106"/>
      <c r="E12" s="106"/>
      <c r="F12" s="106" t="s">
        <v>886</v>
      </c>
      <c r="G12" s="106"/>
      <c r="H12" s="106"/>
      <c r="I12" s="106" t="s">
        <v>249</v>
      </c>
      <c r="J12" s="106"/>
      <c r="K12" s="106"/>
      <c r="L12" s="106" t="s">
        <v>251</v>
      </c>
      <c r="M12" s="106"/>
      <c r="N12" s="106"/>
      <c r="O12" s="106" t="s">
        <v>890</v>
      </c>
      <c r="P12" s="106"/>
      <c r="Q12" s="106"/>
      <c r="R12" s="106" t="s">
        <v>891</v>
      </c>
      <c r="S12" s="106"/>
      <c r="T12" s="106"/>
      <c r="U12" s="106" t="s">
        <v>893</v>
      </c>
      <c r="V12" s="106"/>
      <c r="W12" s="106"/>
      <c r="X12" s="106" t="s">
        <v>896</v>
      </c>
      <c r="Y12" s="106"/>
      <c r="Z12" s="106"/>
      <c r="AA12" s="106" t="s">
        <v>899</v>
      </c>
      <c r="AB12" s="106"/>
      <c r="AC12" s="106"/>
      <c r="AD12" s="106" t="s">
        <v>264</v>
      </c>
      <c r="AE12" s="106"/>
      <c r="AF12" s="106"/>
      <c r="AG12" s="106" t="s">
        <v>902</v>
      </c>
      <c r="AH12" s="106"/>
      <c r="AI12" s="106"/>
      <c r="AJ12" s="106" t="s">
        <v>904</v>
      </c>
      <c r="AK12" s="106"/>
      <c r="AL12" s="106"/>
      <c r="AM12" s="106" t="s">
        <v>905</v>
      </c>
      <c r="AN12" s="106"/>
      <c r="AO12" s="106"/>
      <c r="AP12" s="111" t="s">
        <v>438</v>
      </c>
      <c r="AQ12" s="111"/>
      <c r="AR12" s="111"/>
      <c r="AS12" s="111" t="s">
        <v>909</v>
      </c>
      <c r="AT12" s="111"/>
      <c r="AU12" s="111"/>
      <c r="AV12" s="111" t="s">
        <v>913</v>
      </c>
      <c r="AW12" s="111"/>
      <c r="AX12" s="111"/>
      <c r="AY12" s="111" t="s">
        <v>915</v>
      </c>
      <c r="AZ12" s="111"/>
      <c r="BA12" s="111"/>
      <c r="BB12" s="111" t="s">
        <v>918</v>
      </c>
      <c r="BC12" s="111"/>
      <c r="BD12" s="111"/>
      <c r="BE12" s="111" t="s">
        <v>919</v>
      </c>
      <c r="BF12" s="111"/>
      <c r="BG12" s="111"/>
      <c r="BH12" s="111" t="s">
        <v>920</v>
      </c>
      <c r="BI12" s="111"/>
      <c r="BJ12" s="111"/>
      <c r="BK12" s="111" t="s">
        <v>921</v>
      </c>
      <c r="BL12" s="111"/>
      <c r="BM12" s="111"/>
      <c r="BN12" s="111" t="s">
        <v>923</v>
      </c>
      <c r="BO12" s="111"/>
      <c r="BP12" s="111"/>
      <c r="BQ12" s="111" t="s">
        <v>924</v>
      </c>
      <c r="BR12" s="111"/>
      <c r="BS12" s="111"/>
      <c r="BT12" s="111" t="s">
        <v>925</v>
      </c>
      <c r="BU12" s="111"/>
      <c r="BV12" s="111"/>
      <c r="BW12" s="111" t="s">
        <v>928</v>
      </c>
      <c r="BX12" s="111"/>
      <c r="BY12" s="111"/>
      <c r="BZ12" s="111" t="s">
        <v>929</v>
      </c>
      <c r="CA12" s="111"/>
      <c r="CB12" s="111"/>
      <c r="CC12" s="111" t="s">
        <v>933</v>
      </c>
      <c r="CD12" s="111"/>
      <c r="CE12" s="111"/>
      <c r="CF12" s="111" t="s">
        <v>936</v>
      </c>
      <c r="CG12" s="111"/>
      <c r="CH12" s="111"/>
      <c r="CI12" s="111" t="s">
        <v>937</v>
      </c>
      <c r="CJ12" s="111"/>
      <c r="CK12" s="111"/>
      <c r="CL12" s="111" t="s">
        <v>939</v>
      </c>
      <c r="CM12" s="111"/>
      <c r="CN12" s="111"/>
      <c r="CO12" s="111" t="s">
        <v>940</v>
      </c>
      <c r="CP12" s="111"/>
      <c r="CQ12" s="111"/>
      <c r="CR12" s="111" t="s">
        <v>942</v>
      </c>
      <c r="CS12" s="111"/>
      <c r="CT12" s="111"/>
      <c r="CU12" s="111" t="s">
        <v>943</v>
      </c>
      <c r="CV12" s="111"/>
      <c r="CW12" s="111"/>
      <c r="CX12" s="111" t="s">
        <v>944</v>
      </c>
      <c r="CY12" s="111"/>
      <c r="CZ12" s="111"/>
      <c r="DA12" s="111" t="s">
        <v>945</v>
      </c>
      <c r="DB12" s="111"/>
      <c r="DC12" s="111"/>
      <c r="DD12" s="111" t="s">
        <v>946</v>
      </c>
      <c r="DE12" s="111"/>
      <c r="DF12" s="111"/>
      <c r="DG12" s="112" t="s">
        <v>948</v>
      </c>
      <c r="DH12" s="112"/>
      <c r="DI12" s="112"/>
      <c r="DJ12" s="112" t="s">
        <v>952</v>
      </c>
      <c r="DK12" s="112"/>
      <c r="DL12" s="112"/>
      <c r="DM12" s="106" t="s">
        <v>955</v>
      </c>
      <c r="DN12" s="106"/>
      <c r="DO12" s="106"/>
      <c r="DP12" s="106" t="s">
        <v>957</v>
      </c>
      <c r="DQ12" s="106"/>
      <c r="DR12" s="106"/>
    </row>
    <row r="13" spans="1:122" ht="102.75" customHeight="1">
      <c r="A13" s="118"/>
      <c r="B13" s="119"/>
      <c r="C13" s="29" t="s">
        <v>883</v>
      </c>
      <c r="D13" s="29" t="s">
        <v>884</v>
      </c>
      <c r="E13" s="29" t="s">
        <v>885</v>
      </c>
      <c r="F13" s="29" t="s">
        <v>245</v>
      </c>
      <c r="G13" s="29" t="s">
        <v>246</v>
      </c>
      <c r="H13" s="29" t="s">
        <v>247</v>
      </c>
      <c r="I13" s="29" t="s">
        <v>887</v>
      </c>
      <c r="J13" s="29" t="s">
        <v>888</v>
      </c>
      <c r="K13" s="29" t="s">
        <v>889</v>
      </c>
      <c r="L13" s="29" t="s">
        <v>252</v>
      </c>
      <c r="M13" s="29" t="s">
        <v>253</v>
      </c>
      <c r="N13" s="29" t="s">
        <v>254</v>
      </c>
      <c r="O13" s="29" t="s">
        <v>255</v>
      </c>
      <c r="P13" s="29" t="s">
        <v>256</v>
      </c>
      <c r="Q13" s="29" t="s">
        <v>257</v>
      </c>
      <c r="R13" s="29" t="s">
        <v>258</v>
      </c>
      <c r="S13" s="29" t="s">
        <v>472</v>
      </c>
      <c r="T13" s="29" t="s">
        <v>892</v>
      </c>
      <c r="U13" s="29" t="s">
        <v>894</v>
      </c>
      <c r="V13" s="29" t="s">
        <v>895</v>
      </c>
      <c r="W13" s="29" t="s">
        <v>204</v>
      </c>
      <c r="X13" s="29" t="s">
        <v>562</v>
      </c>
      <c r="Y13" s="29" t="s">
        <v>897</v>
      </c>
      <c r="Z13" s="29" t="s">
        <v>898</v>
      </c>
      <c r="AA13" s="29" t="s">
        <v>263</v>
      </c>
      <c r="AB13" s="29" t="s">
        <v>900</v>
      </c>
      <c r="AC13" s="29" t="s">
        <v>901</v>
      </c>
      <c r="AD13" s="29" t="s">
        <v>209</v>
      </c>
      <c r="AE13" s="29" t="s">
        <v>231</v>
      </c>
      <c r="AF13" s="29" t="s">
        <v>211</v>
      </c>
      <c r="AG13" s="29" t="s">
        <v>265</v>
      </c>
      <c r="AH13" s="29" t="s">
        <v>903</v>
      </c>
      <c r="AI13" s="29" t="s">
        <v>289</v>
      </c>
      <c r="AJ13" s="29" t="s">
        <v>266</v>
      </c>
      <c r="AK13" s="29" t="s">
        <v>267</v>
      </c>
      <c r="AL13" s="29" t="s">
        <v>268</v>
      </c>
      <c r="AM13" s="29" t="s">
        <v>906</v>
      </c>
      <c r="AN13" s="29" t="s">
        <v>907</v>
      </c>
      <c r="AO13" s="29" t="s">
        <v>908</v>
      </c>
      <c r="AP13" s="29" t="s">
        <v>439</v>
      </c>
      <c r="AQ13" s="29" t="s">
        <v>440</v>
      </c>
      <c r="AR13" s="29" t="s">
        <v>441</v>
      </c>
      <c r="AS13" s="29" t="s">
        <v>910</v>
      </c>
      <c r="AT13" s="29" t="s">
        <v>911</v>
      </c>
      <c r="AU13" s="29" t="s">
        <v>912</v>
      </c>
      <c r="AV13" s="29" t="s">
        <v>443</v>
      </c>
      <c r="AW13" s="29" t="s">
        <v>914</v>
      </c>
      <c r="AX13" s="29" t="s">
        <v>444</v>
      </c>
      <c r="AY13" s="30" t="s">
        <v>269</v>
      </c>
      <c r="AZ13" s="30" t="s">
        <v>916</v>
      </c>
      <c r="BA13" s="30" t="s">
        <v>917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552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448</v>
      </c>
      <c r="BL13" s="30" t="s">
        <v>922</v>
      </c>
      <c r="BM13" s="30" t="s">
        <v>449</v>
      </c>
      <c r="BN13" s="30" t="s">
        <v>445</v>
      </c>
      <c r="BO13" s="30" t="s">
        <v>446</v>
      </c>
      <c r="BP13" s="30" t="s">
        <v>447</v>
      </c>
      <c r="BQ13" s="30" t="s">
        <v>450</v>
      </c>
      <c r="BR13" s="30" t="s">
        <v>619</v>
      </c>
      <c r="BS13" s="30" t="s">
        <v>451</v>
      </c>
      <c r="BT13" s="30" t="s">
        <v>452</v>
      </c>
      <c r="BU13" s="30" t="s">
        <v>926</v>
      </c>
      <c r="BV13" s="30" t="s">
        <v>927</v>
      </c>
      <c r="BW13" s="30" t="s">
        <v>239</v>
      </c>
      <c r="BX13" s="30" t="s">
        <v>240</v>
      </c>
      <c r="BY13" s="30" t="s">
        <v>259</v>
      </c>
      <c r="BZ13" s="30" t="s">
        <v>930</v>
      </c>
      <c r="CA13" s="30" t="s">
        <v>931</v>
      </c>
      <c r="CB13" s="30" t="s">
        <v>932</v>
      </c>
      <c r="CC13" s="30" t="s">
        <v>934</v>
      </c>
      <c r="CD13" s="30" t="s">
        <v>454</v>
      </c>
      <c r="CE13" s="30" t="s">
        <v>935</v>
      </c>
      <c r="CF13" s="30" t="s">
        <v>455</v>
      </c>
      <c r="CG13" s="30" t="s">
        <v>456</v>
      </c>
      <c r="CH13" s="30" t="s">
        <v>457</v>
      </c>
      <c r="CI13" s="30" t="s">
        <v>458</v>
      </c>
      <c r="CJ13" s="30" t="s">
        <v>938</v>
      </c>
      <c r="CK13" s="30" t="s">
        <v>459</v>
      </c>
      <c r="CL13" s="30" t="s">
        <v>460</v>
      </c>
      <c r="CM13" s="30" t="s">
        <v>461</v>
      </c>
      <c r="CN13" s="30" t="s">
        <v>462</v>
      </c>
      <c r="CO13" s="30" t="s">
        <v>250</v>
      </c>
      <c r="CP13" s="30" t="s">
        <v>463</v>
      </c>
      <c r="CQ13" s="30" t="s">
        <v>941</v>
      </c>
      <c r="CR13" s="30" t="s">
        <v>464</v>
      </c>
      <c r="CS13" s="30" t="s">
        <v>465</v>
      </c>
      <c r="CT13" s="30" t="s">
        <v>466</v>
      </c>
      <c r="CU13" s="30" t="s">
        <v>469</v>
      </c>
      <c r="CV13" s="30" t="s">
        <v>470</v>
      </c>
      <c r="CW13" s="30" t="s">
        <v>471</v>
      </c>
      <c r="CX13" s="30" t="s">
        <v>473</v>
      </c>
      <c r="CY13" s="30" t="s">
        <v>474</v>
      </c>
      <c r="CZ13" s="30" t="s">
        <v>475</v>
      </c>
      <c r="DA13" s="30" t="s">
        <v>476</v>
      </c>
      <c r="DB13" s="30" t="s">
        <v>212</v>
      </c>
      <c r="DC13" s="30" t="s">
        <v>477</v>
      </c>
      <c r="DD13" s="30" t="s">
        <v>947</v>
      </c>
      <c r="DE13" s="30" t="s">
        <v>442</v>
      </c>
      <c r="DF13" s="30" t="s">
        <v>227</v>
      </c>
      <c r="DG13" s="29" t="s">
        <v>949</v>
      </c>
      <c r="DH13" s="29" t="s">
        <v>950</v>
      </c>
      <c r="DI13" s="29" t="s">
        <v>951</v>
      </c>
      <c r="DJ13" s="29" t="s">
        <v>762</v>
      </c>
      <c r="DK13" s="29" t="s">
        <v>953</v>
      </c>
      <c r="DL13" s="29" t="s">
        <v>954</v>
      </c>
      <c r="DM13" s="29" t="s">
        <v>479</v>
      </c>
      <c r="DN13" s="29" t="s">
        <v>480</v>
      </c>
      <c r="DO13" s="29" t="s">
        <v>956</v>
      </c>
      <c r="DP13" s="29" t="s">
        <v>481</v>
      </c>
      <c r="DQ13" s="29" t="s">
        <v>242</v>
      </c>
      <c r="DR13" s="29" t="s">
        <v>482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114" t="s">
        <v>171</v>
      </c>
      <c r="B39" s="115"/>
      <c r="C39" s="48">
        <f>SUM(C14:C38)</f>
        <v>0</v>
      </c>
      <c r="D39" s="48">
        <f t="shared" ref="D39:BO39" si="0">SUM(D14:D38)</f>
        <v>0</v>
      </c>
      <c r="E39" s="48">
        <f t="shared" si="0"/>
        <v>0</v>
      </c>
      <c r="F39" s="48">
        <f t="shared" si="0"/>
        <v>0</v>
      </c>
      <c r="G39" s="48">
        <f t="shared" si="0"/>
        <v>0</v>
      </c>
      <c r="H39" s="48">
        <f t="shared" si="0"/>
        <v>0</v>
      </c>
      <c r="I39" s="48">
        <f t="shared" si="0"/>
        <v>0</v>
      </c>
      <c r="J39" s="48">
        <f t="shared" si="0"/>
        <v>0</v>
      </c>
      <c r="K39" s="48">
        <f t="shared" si="0"/>
        <v>0</v>
      </c>
      <c r="L39" s="48">
        <f t="shared" si="0"/>
        <v>0</v>
      </c>
      <c r="M39" s="48">
        <f t="shared" si="0"/>
        <v>0</v>
      </c>
      <c r="N39" s="48">
        <f t="shared" si="0"/>
        <v>0</v>
      </c>
      <c r="O39" s="48">
        <f t="shared" si="0"/>
        <v>0</v>
      </c>
      <c r="P39" s="48">
        <f t="shared" si="0"/>
        <v>0</v>
      </c>
      <c r="Q39" s="48">
        <f t="shared" si="0"/>
        <v>0</v>
      </c>
      <c r="R39" s="48">
        <f t="shared" si="0"/>
        <v>0</v>
      </c>
      <c r="S39" s="48">
        <f t="shared" si="0"/>
        <v>0</v>
      </c>
      <c r="T39" s="48">
        <f t="shared" si="0"/>
        <v>0</v>
      </c>
      <c r="U39" s="48">
        <f t="shared" si="0"/>
        <v>0</v>
      </c>
      <c r="V39" s="48">
        <f t="shared" si="0"/>
        <v>0</v>
      </c>
      <c r="W39" s="48">
        <f t="shared" si="0"/>
        <v>0</v>
      </c>
      <c r="X39" s="48">
        <f t="shared" si="0"/>
        <v>0</v>
      </c>
      <c r="Y39" s="48">
        <f t="shared" si="0"/>
        <v>0</v>
      </c>
      <c r="Z39" s="48">
        <f t="shared" si="0"/>
        <v>0</v>
      </c>
      <c r="AA39" s="48">
        <f t="shared" si="0"/>
        <v>0</v>
      </c>
      <c r="AB39" s="48">
        <f t="shared" si="0"/>
        <v>0</v>
      </c>
      <c r="AC39" s="48">
        <f t="shared" si="0"/>
        <v>0</v>
      </c>
      <c r="AD39" s="48">
        <f t="shared" si="0"/>
        <v>0</v>
      </c>
      <c r="AE39" s="48">
        <f t="shared" si="0"/>
        <v>0</v>
      </c>
      <c r="AF39" s="48">
        <f t="shared" si="0"/>
        <v>0</v>
      </c>
      <c r="AG39" s="48">
        <f t="shared" si="0"/>
        <v>0</v>
      </c>
      <c r="AH39" s="48">
        <f t="shared" si="0"/>
        <v>0</v>
      </c>
      <c r="AI39" s="48">
        <f t="shared" si="0"/>
        <v>0</v>
      </c>
      <c r="AJ39" s="48">
        <f t="shared" si="0"/>
        <v>0</v>
      </c>
      <c r="AK39" s="48">
        <f t="shared" si="0"/>
        <v>0</v>
      </c>
      <c r="AL39" s="48">
        <f t="shared" si="0"/>
        <v>0</v>
      </c>
      <c r="AM39" s="48">
        <f t="shared" si="0"/>
        <v>0</v>
      </c>
      <c r="AN39" s="48">
        <f t="shared" si="0"/>
        <v>0</v>
      </c>
      <c r="AO39" s="48">
        <f t="shared" si="0"/>
        <v>0</v>
      </c>
      <c r="AP39" s="48">
        <f t="shared" si="0"/>
        <v>0</v>
      </c>
      <c r="AQ39" s="48">
        <f t="shared" si="0"/>
        <v>0</v>
      </c>
      <c r="AR39" s="48">
        <f t="shared" si="0"/>
        <v>0</v>
      </c>
      <c r="AS39" s="48">
        <f t="shared" si="0"/>
        <v>0</v>
      </c>
      <c r="AT39" s="48">
        <f t="shared" si="0"/>
        <v>0</v>
      </c>
      <c r="AU39" s="48">
        <f t="shared" si="0"/>
        <v>0</v>
      </c>
      <c r="AV39" s="48">
        <f t="shared" si="0"/>
        <v>0</v>
      </c>
      <c r="AW39" s="48">
        <f t="shared" si="0"/>
        <v>0</v>
      </c>
      <c r="AX39" s="48">
        <f t="shared" si="0"/>
        <v>0</v>
      </c>
      <c r="AY39" s="48">
        <f t="shared" si="0"/>
        <v>0</v>
      </c>
      <c r="AZ39" s="48">
        <f t="shared" si="0"/>
        <v>0</v>
      </c>
      <c r="BA39" s="48">
        <f t="shared" si="0"/>
        <v>0</v>
      </c>
      <c r="BB39" s="48">
        <f t="shared" si="0"/>
        <v>0</v>
      </c>
      <c r="BC39" s="48">
        <f t="shared" si="0"/>
        <v>0</v>
      </c>
      <c r="BD39" s="48">
        <f t="shared" si="0"/>
        <v>0</v>
      </c>
      <c r="BE39" s="48">
        <f t="shared" si="0"/>
        <v>0</v>
      </c>
      <c r="BF39" s="48">
        <f t="shared" si="0"/>
        <v>0</v>
      </c>
      <c r="BG39" s="48">
        <f t="shared" si="0"/>
        <v>0</v>
      </c>
      <c r="BH39" s="48">
        <f t="shared" si="0"/>
        <v>0</v>
      </c>
      <c r="BI39" s="48">
        <f t="shared" si="0"/>
        <v>0</v>
      </c>
      <c r="BJ39" s="48">
        <f t="shared" si="0"/>
        <v>0</v>
      </c>
      <c r="BK39" s="48">
        <f t="shared" si="0"/>
        <v>0</v>
      </c>
      <c r="BL39" s="48">
        <f t="shared" si="0"/>
        <v>0</v>
      </c>
      <c r="BM39" s="48">
        <f t="shared" si="0"/>
        <v>0</v>
      </c>
      <c r="BN39" s="48">
        <f t="shared" si="0"/>
        <v>0</v>
      </c>
      <c r="BO39" s="48">
        <f t="shared" si="0"/>
        <v>0</v>
      </c>
      <c r="BP39" s="48">
        <f t="shared" ref="BP39:DO39" si="1">SUM(BP14:BP38)</f>
        <v>0</v>
      </c>
      <c r="BQ39" s="48">
        <f t="shared" si="1"/>
        <v>0</v>
      </c>
      <c r="BR39" s="48">
        <f t="shared" si="1"/>
        <v>0</v>
      </c>
      <c r="BS39" s="48">
        <f t="shared" si="1"/>
        <v>0</v>
      </c>
      <c r="BT39" s="48">
        <f t="shared" si="1"/>
        <v>0</v>
      </c>
      <c r="BU39" s="48">
        <f t="shared" si="1"/>
        <v>0</v>
      </c>
      <c r="BV39" s="48">
        <f t="shared" si="1"/>
        <v>0</v>
      </c>
      <c r="BW39" s="48">
        <f t="shared" si="1"/>
        <v>0</v>
      </c>
      <c r="BX39" s="48">
        <f t="shared" si="1"/>
        <v>0</v>
      </c>
      <c r="BY39" s="48">
        <f t="shared" si="1"/>
        <v>0</v>
      </c>
      <c r="BZ39" s="48">
        <f t="shared" si="1"/>
        <v>0</v>
      </c>
      <c r="CA39" s="48">
        <f t="shared" si="1"/>
        <v>0</v>
      </c>
      <c r="CB39" s="48">
        <f t="shared" si="1"/>
        <v>0</v>
      </c>
      <c r="CC39" s="48">
        <f t="shared" si="1"/>
        <v>0</v>
      </c>
      <c r="CD39" s="48">
        <f t="shared" si="1"/>
        <v>0</v>
      </c>
      <c r="CE39" s="48">
        <f t="shared" si="1"/>
        <v>0</v>
      </c>
      <c r="CF39" s="48">
        <f t="shared" si="1"/>
        <v>0</v>
      </c>
      <c r="CG39" s="48">
        <f t="shared" si="1"/>
        <v>0</v>
      </c>
      <c r="CH39" s="48">
        <f t="shared" si="1"/>
        <v>0</v>
      </c>
      <c r="CI39" s="48">
        <f t="shared" si="1"/>
        <v>0</v>
      </c>
      <c r="CJ39" s="48">
        <f t="shared" si="1"/>
        <v>0</v>
      </c>
      <c r="CK39" s="48">
        <f t="shared" si="1"/>
        <v>0</v>
      </c>
      <c r="CL39" s="48">
        <f t="shared" si="1"/>
        <v>0</v>
      </c>
      <c r="CM39" s="48">
        <f t="shared" si="1"/>
        <v>0</v>
      </c>
      <c r="CN39" s="48">
        <f t="shared" si="1"/>
        <v>0</v>
      </c>
      <c r="CO39" s="48">
        <f t="shared" si="1"/>
        <v>0</v>
      </c>
      <c r="CP39" s="48">
        <f t="shared" si="1"/>
        <v>0</v>
      </c>
      <c r="CQ39" s="48">
        <f t="shared" si="1"/>
        <v>0</v>
      </c>
      <c r="CR39" s="48">
        <f t="shared" si="1"/>
        <v>0</v>
      </c>
      <c r="CS39" s="48">
        <f t="shared" si="1"/>
        <v>0</v>
      </c>
      <c r="CT39" s="48">
        <f t="shared" si="1"/>
        <v>0</v>
      </c>
      <c r="CU39" s="48">
        <f t="shared" si="1"/>
        <v>0</v>
      </c>
      <c r="CV39" s="48">
        <f t="shared" si="1"/>
        <v>0</v>
      </c>
      <c r="CW39" s="48">
        <f t="shared" si="1"/>
        <v>0</v>
      </c>
      <c r="CX39" s="48">
        <f t="shared" si="1"/>
        <v>0</v>
      </c>
      <c r="CY39" s="48">
        <f t="shared" si="1"/>
        <v>0</v>
      </c>
      <c r="CZ39" s="48">
        <f t="shared" si="1"/>
        <v>0</v>
      </c>
      <c r="DA39" s="48">
        <f t="shared" si="1"/>
        <v>0</v>
      </c>
      <c r="DB39" s="48">
        <f t="shared" si="1"/>
        <v>0</v>
      </c>
      <c r="DC39" s="48">
        <f t="shared" si="1"/>
        <v>0</v>
      </c>
      <c r="DD39" s="48">
        <f t="shared" si="1"/>
        <v>0</v>
      </c>
      <c r="DE39" s="48">
        <f t="shared" si="1"/>
        <v>0</v>
      </c>
      <c r="DF39" s="48">
        <f t="shared" si="1"/>
        <v>0</v>
      </c>
      <c r="DG39" s="48">
        <f t="shared" si="1"/>
        <v>0</v>
      </c>
      <c r="DH39" s="48">
        <f t="shared" si="1"/>
        <v>0</v>
      </c>
      <c r="DI39" s="48">
        <f t="shared" si="1"/>
        <v>0</v>
      </c>
      <c r="DJ39" s="48">
        <f t="shared" si="1"/>
        <v>0</v>
      </c>
      <c r="DK39" s="48">
        <f t="shared" si="1"/>
        <v>0</v>
      </c>
      <c r="DL39" s="48">
        <f t="shared" si="1"/>
        <v>0</v>
      </c>
      <c r="DM39" s="48">
        <f t="shared" si="1"/>
        <v>0</v>
      </c>
      <c r="DN39" s="48">
        <f t="shared" si="1"/>
        <v>0</v>
      </c>
      <c r="DO39" s="48">
        <f t="shared" si="1"/>
        <v>0</v>
      </c>
      <c r="DP39" s="48">
        <f t="shared" ref="DP39:DR39" si="2">SUM(DP14:DP38)</f>
        <v>0</v>
      </c>
      <c r="DQ39" s="48">
        <f t="shared" si="2"/>
        <v>0</v>
      </c>
      <c r="DR39" s="48">
        <f t="shared" si="2"/>
        <v>0</v>
      </c>
    </row>
    <row r="40" spans="1:122" ht="37.5" customHeight="1">
      <c r="A40" s="116" t="s">
        <v>794</v>
      </c>
      <c r="B40" s="117"/>
      <c r="C40" s="43">
        <f>C39/25%</f>
        <v>0</v>
      </c>
      <c r="D40" s="43">
        <f>D39/25%</f>
        <v>0</v>
      </c>
      <c r="E40" s="43">
        <f t="shared" ref="E40:BP40" si="3">E39/25%</f>
        <v>0</v>
      </c>
      <c r="F40" s="43">
        <f t="shared" si="3"/>
        <v>0</v>
      </c>
      <c r="G40" s="43">
        <f t="shared" si="3"/>
        <v>0</v>
      </c>
      <c r="H40" s="43">
        <f t="shared" si="3"/>
        <v>0</v>
      </c>
      <c r="I40" s="43">
        <f t="shared" si="3"/>
        <v>0</v>
      </c>
      <c r="J40" s="43">
        <f t="shared" si="3"/>
        <v>0</v>
      </c>
      <c r="K40" s="43">
        <f t="shared" si="3"/>
        <v>0</v>
      </c>
      <c r="L40" s="43">
        <f t="shared" si="3"/>
        <v>0</v>
      </c>
      <c r="M40" s="43">
        <f t="shared" si="3"/>
        <v>0</v>
      </c>
      <c r="N40" s="43">
        <f t="shared" si="3"/>
        <v>0</v>
      </c>
      <c r="O40" s="43">
        <f t="shared" si="3"/>
        <v>0</v>
      </c>
      <c r="P40" s="43">
        <f t="shared" si="3"/>
        <v>0</v>
      </c>
      <c r="Q40" s="43">
        <f t="shared" si="3"/>
        <v>0</v>
      </c>
      <c r="R40" s="43">
        <f t="shared" si="3"/>
        <v>0</v>
      </c>
      <c r="S40" s="43">
        <f t="shared" si="3"/>
        <v>0</v>
      </c>
      <c r="T40" s="43">
        <f t="shared" si="3"/>
        <v>0</v>
      </c>
      <c r="U40" s="43">
        <f t="shared" si="3"/>
        <v>0</v>
      </c>
      <c r="V40" s="43">
        <f t="shared" si="3"/>
        <v>0</v>
      </c>
      <c r="W40" s="43">
        <f t="shared" si="3"/>
        <v>0</v>
      </c>
      <c r="X40" s="43">
        <f t="shared" si="3"/>
        <v>0</v>
      </c>
      <c r="Y40" s="43">
        <f t="shared" si="3"/>
        <v>0</v>
      </c>
      <c r="Z40" s="43">
        <f t="shared" si="3"/>
        <v>0</v>
      </c>
      <c r="AA40" s="43">
        <f t="shared" si="3"/>
        <v>0</v>
      </c>
      <c r="AB40" s="43">
        <f t="shared" si="3"/>
        <v>0</v>
      </c>
      <c r="AC40" s="43">
        <f t="shared" si="3"/>
        <v>0</v>
      </c>
      <c r="AD40" s="43">
        <f t="shared" si="3"/>
        <v>0</v>
      </c>
      <c r="AE40" s="43">
        <f t="shared" si="3"/>
        <v>0</v>
      </c>
      <c r="AF40" s="43">
        <f t="shared" si="3"/>
        <v>0</v>
      </c>
      <c r="AG40" s="43">
        <f t="shared" si="3"/>
        <v>0</v>
      </c>
      <c r="AH40" s="43">
        <f t="shared" si="3"/>
        <v>0</v>
      </c>
      <c r="AI40" s="43">
        <f t="shared" si="3"/>
        <v>0</v>
      </c>
      <c r="AJ40" s="43">
        <f t="shared" si="3"/>
        <v>0</v>
      </c>
      <c r="AK40" s="43">
        <f t="shared" si="3"/>
        <v>0</v>
      </c>
      <c r="AL40" s="43">
        <f t="shared" si="3"/>
        <v>0</v>
      </c>
      <c r="AM40" s="43">
        <f t="shared" si="3"/>
        <v>0</v>
      </c>
      <c r="AN40" s="43">
        <f t="shared" si="3"/>
        <v>0</v>
      </c>
      <c r="AO40" s="43">
        <f t="shared" si="3"/>
        <v>0</v>
      </c>
      <c r="AP40" s="43">
        <f t="shared" si="3"/>
        <v>0</v>
      </c>
      <c r="AQ40" s="43">
        <f t="shared" si="3"/>
        <v>0</v>
      </c>
      <c r="AR40" s="43">
        <f t="shared" si="3"/>
        <v>0</v>
      </c>
      <c r="AS40" s="43">
        <f t="shared" si="3"/>
        <v>0</v>
      </c>
      <c r="AT40" s="43">
        <f t="shared" si="3"/>
        <v>0</v>
      </c>
      <c r="AU40" s="43">
        <f t="shared" si="3"/>
        <v>0</v>
      </c>
      <c r="AV40" s="43">
        <f t="shared" si="3"/>
        <v>0</v>
      </c>
      <c r="AW40" s="43">
        <f t="shared" si="3"/>
        <v>0</v>
      </c>
      <c r="AX40" s="43">
        <f t="shared" si="3"/>
        <v>0</v>
      </c>
      <c r="AY40" s="43">
        <f t="shared" si="3"/>
        <v>0</v>
      </c>
      <c r="AZ40" s="43">
        <f t="shared" si="3"/>
        <v>0</v>
      </c>
      <c r="BA40" s="43">
        <f t="shared" si="3"/>
        <v>0</v>
      </c>
      <c r="BB40" s="43">
        <f t="shared" si="3"/>
        <v>0</v>
      </c>
      <c r="BC40" s="43">
        <f t="shared" si="3"/>
        <v>0</v>
      </c>
      <c r="BD40" s="43">
        <f t="shared" si="3"/>
        <v>0</v>
      </c>
      <c r="BE40" s="43">
        <f t="shared" si="3"/>
        <v>0</v>
      </c>
      <c r="BF40" s="43">
        <f t="shared" si="3"/>
        <v>0</v>
      </c>
      <c r="BG40" s="43">
        <f t="shared" si="3"/>
        <v>0</v>
      </c>
      <c r="BH40" s="49">
        <f t="shared" si="3"/>
        <v>0</v>
      </c>
      <c r="BI40" s="49">
        <f t="shared" si="3"/>
        <v>0</v>
      </c>
      <c r="BJ40" s="49">
        <f t="shared" si="3"/>
        <v>0</v>
      </c>
      <c r="BK40" s="49">
        <f t="shared" si="3"/>
        <v>0</v>
      </c>
      <c r="BL40" s="49">
        <f t="shared" si="3"/>
        <v>0</v>
      </c>
      <c r="BM40" s="49">
        <f t="shared" si="3"/>
        <v>0</v>
      </c>
      <c r="BN40" s="49">
        <f t="shared" si="3"/>
        <v>0</v>
      </c>
      <c r="BO40" s="49">
        <f t="shared" si="3"/>
        <v>0</v>
      </c>
      <c r="BP40" s="49">
        <f t="shared" si="3"/>
        <v>0</v>
      </c>
      <c r="BQ40" s="49">
        <f t="shared" ref="BQ40:DO40" si="4">BQ39/25%</f>
        <v>0</v>
      </c>
      <c r="BR40" s="49">
        <f t="shared" si="4"/>
        <v>0</v>
      </c>
      <c r="BS40" s="49">
        <f t="shared" si="4"/>
        <v>0</v>
      </c>
      <c r="BT40" s="49">
        <f t="shared" si="4"/>
        <v>0</v>
      </c>
      <c r="BU40" s="49">
        <f t="shared" si="4"/>
        <v>0</v>
      </c>
      <c r="BV40" s="49">
        <f t="shared" si="4"/>
        <v>0</v>
      </c>
      <c r="BW40" s="43">
        <f t="shared" si="4"/>
        <v>0</v>
      </c>
      <c r="BX40" s="43">
        <f t="shared" si="4"/>
        <v>0</v>
      </c>
      <c r="BY40" s="43">
        <f t="shared" si="4"/>
        <v>0</v>
      </c>
      <c r="BZ40" s="43">
        <f t="shared" si="4"/>
        <v>0</v>
      </c>
      <c r="CA40" s="43">
        <f t="shared" si="4"/>
        <v>0</v>
      </c>
      <c r="CB40" s="43">
        <f t="shared" si="4"/>
        <v>0</v>
      </c>
      <c r="CC40" s="43">
        <f t="shared" si="4"/>
        <v>0</v>
      </c>
      <c r="CD40" s="43">
        <f t="shared" si="4"/>
        <v>0</v>
      </c>
      <c r="CE40" s="43">
        <f t="shared" si="4"/>
        <v>0</v>
      </c>
      <c r="CF40" s="43">
        <f t="shared" si="4"/>
        <v>0</v>
      </c>
      <c r="CG40" s="43">
        <f t="shared" si="4"/>
        <v>0</v>
      </c>
      <c r="CH40" s="43">
        <f t="shared" si="4"/>
        <v>0</v>
      </c>
      <c r="CI40" s="43">
        <f t="shared" si="4"/>
        <v>0</v>
      </c>
      <c r="CJ40" s="43">
        <f t="shared" si="4"/>
        <v>0</v>
      </c>
      <c r="CK40" s="43">
        <f t="shared" si="4"/>
        <v>0</v>
      </c>
      <c r="CL40" s="43">
        <f t="shared" si="4"/>
        <v>0</v>
      </c>
      <c r="CM40" s="43">
        <f t="shared" si="4"/>
        <v>0</v>
      </c>
      <c r="CN40" s="43">
        <f t="shared" si="4"/>
        <v>0</v>
      </c>
      <c r="CO40" s="43">
        <f t="shared" si="4"/>
        <v>0</v>
      </c>
      <c r="CP40" s="43">
        <f t="shared" si="4"/>
        <v>0</v>
      </c>
      <c r="CQ40" s="43">
        <f t="shared" si="4"/>
        <v>0</v>
      </c>
      <c r="CR40" s="43">
        <f t="shared" si="4"/>
        <v>0</v>
      </c>
      <c r="CS40" s="43">
        <f t="shared" si="4"/>
        <v>0</v>
      </c>
      <c r="CT40" s="43">
        <f t="shared" si="4"/>
        <v>0</v>
      </c>
      <c r="CU40" s="43">
        <f t="shared" si="4"/>
        <v>0</v>
      </c>
      <c r="CV40" s="43">
        <f t="shared" si="4"/>
        <v>0</v>
      </c>
      <c r="CW40" s="43">
        <f t="shared" si="4"/>
        <v>0</v>
      </c>
      <c r="CX40" s="43">
        <f t="shared" si="4"/>
        <v>0</v>
      </c>
      <c r="CY40" s="43">
        <f t="shared" si="4"/>
        <v>0</v>
      </c>
      <c r="CZ40" s="43">
        <f t="shared" si="4"/>
        <v>0</v>
      </c>
      <c r="DA40" s="49">
        <f t="shared" si="4"/>
        <v>0</v>
      </c>
      <c r="DB40" s="49">
        <f t="shared" si="4"/>
        <v>0</v>
      </c>
      <c r="DC40" s="49">
        <f t="shared" si="4"/>
        <v>0</v>
      </c>
      <c r="DD40" s="49">
        <f t="shared" si="4"/>
        <v>0</v>
      </c>
      <c r="DE40" s="49">
        <f t="shared" si="4"/>
        <v>0</v>
      </c>
      <c r="DF40" s="49">
        <f t="shared" si="4"/>
        <v>0</v>
      </c>
      <c r="DG40" s="49">
        <f t="shared" si="4"/>
        <v>0</v>
      </c>
      <c r="DH40" s="49">
        <f t="shared" si="4"/>
        <v>0</v>
      </c>
      <c r="DI40" s="49">
        <f t="shared" si="4"/>
        <v>0</v>
      </c>
      <c r="DJ40" s="49">
        <f t="shared" si="4"/>
        <v>0</v>
      </c>
      <c r="DK40" s="49">
        <f t="shared" si="4"/>
        <v>0</v>
      </c>
      <c r="DL40" s="49">
        <f t="shared" si="4"/>
        <v>0</v>
      </c>
      <c r="DM40" s="49">
        <f t="shared" si="4"/>
        <v>0</v>
      </c>
      <c r="DN40" s="49">
        <f t="shared" si="4"/>
        <v>0</v>
      </c>
      <c r="DO40" s="49">
        <f t="shared" si="4"/>
        <v>0</v>
      </c>
      <c r="DP40" s="49">
        <f t="shared" ref="DP40:DR40" si="5">DP39/25%</f>
        <v>0</v>
      </c>
      <c r="DQ40" s="49">
        <f t="shared" si="5"/>
        <v>0</v>
      </c>
      <c r="DR40" s="49">
        <f t="shared" si="5"/>
        <v>0</v>
      </c>
    </row>
    <row r="42" spans="1:122">
      <c r="B42" s="11" t="s">
        <v>763</v>
      </c>
    </row>
    <row r="43" spans="1:122">
      <c r="B43" t="s">
        <v>764</v>
      </c>
      <c r="C43" t="s">
        <v>777</v>
      </c>
      <c r="D43" s="55">
        <f>(C40+F40+I40+L40)/4</f>
        <v>0</v>
      </c>
      <c r="E43">
        <f>D43/100*25</f>
        <v>0</v>
      </c>
    </row>
    <row r="44" spans="1:122">
      <c r="B44" t="s">
        <v>766</v>
      </c>
      <c r="C44" t="s">
        <v>777</v>
      </c>
      <c r="D44" s="55">
        <f>(D40+G40+J40+M40)/4</f>
        <v>0</v>
      </c>
      <c r="E44">
        <f t="shared" ref="E44:E45" si="6">D44/100*25</f>
        <v>0</v>
      </c>
    </row>
    <row r="45" spans="1:122">
      <c r="B45" t="s">
        <v>767</v>
      </c>
      <c r="C45" t="s">
        <v>777</v>
      </c>
      <c r="D45" s="55">
        <f>(E40+H40+K40+N40)/4</f>
        <v>0</v>
      </c>
      <c r="E45">
        <f t="shared" si="6"/>
        <v>0</v>
      </c>
    </row>
    <row r="46" spans="1:122">
      <c r="D46" s="53">
        <f>SUM(D43:D45)</f>
        <v>0</v>
      </c>
      <c r="E46" s="54">
        <f>SUM(E43:E45)</f>
        <v>0</v>
      </c>
    </row>
    <row r="47" spans="1:122">
      <c r="B47" t="s">
        <v>764</v>
      </c>
      <c r="C47" t="s">
        <v>778</v>
      </c>
      <c r="D47" s="55">
        <f>(O40+R40+U40+X40+AA40+AD40+AG40+AJ40)/8</f>
        <v>0</v>
      </c>
      <c r="E47" s="33">
        <f t="shared" ref="E47:E61" si="7">D47/100*25</f>
        <v>0</v>
      </c>
    </row>
    <row r="48" spans="1:122">
      <c r="B48" t="s">
        <v>766</v>
      </c>
      <c r="C48" t="s">
        <v>778</v>
      </c>
      <c r="D48" s="55">
        <f>(P40+S40+V40+Y40+AB40+AE40+AH40+AK40)/8</f>
        <v>0</v>
      </c>
      <c r="E48" s="33">
        <f t="shared" si="7"/>
        <v>0</v>
      </c>
    </row>
    <row r="49" spans="2:5">
      <c r="B49" t="s">
        <v>767</v>
      </c>
      <c r="C49" t="s">
        <v>778</v>
      </c>
      <c r="D49" s="55">
        <f>(Q40+T40+W40+Z40+AC40+AF40+AI40+AL40)/8</f>
        <v>0</v>
      </c>
      <c r="E49" s="33">
        <f t="shared" si="7"/>
        <v>0</v>
      </c>
    </row>
    <row r="50" spans="2:5">
      <c r="D50" s="53">
        <f>SUM(D47:D49)</f>
        <v>0</v>
      </c>
      <c r="E50" s="53">
        <f>SUM(E47:E49)</f>
        <v>0</v>
      </c>
    </row>
    <row r="51" spans="2:5">
      <c r="B51" t="s">
        <v>764</v>
      </c>
      <c r="C51" t="s">
        <v>779</v>
      </c>
      <c r="D51" s="55">
        <f>(AM40+AP40+AS40+AV40)/4</f>
        <v>0</v>
      </c>
      <c r="E51">
        <f t="shared" si="7"/>
        <v>0</v>
      </c>
    </row>
    <row r="52" spans="2:5">
      <c r="B52" t="s">
        <v>766</v>
      </c>
      <c r="C52" t="s">
        <v>779</v>
      </c>
      <c r="D52" s="55">
        <f>(AN40+AQ40+AT40+AW40)/4</f>
        <v>0</v>
      </c>
      <c r="E52">
        <f t="shared" si="7"/>
        <v>0</v>
      </c>
    </row>
    <row r="53" spans="2:5">
      <c r="B53" t="s">
        <v>767</v>
      </c>
      <c r="C53" t="s">
        <v>779</v>
      </c>
      <c r="D53" s="55">
        <f>(AO40+AR40+AU40+AX40)/4</f>
        <v>0</v>
      </c>
      <c r="E53">
        <f t="shared" si="7"/>
        <v>0</v>
      </c>
    </row>
    <row r="54" spans="2:5">
      <c r="D54" s="53">
        <f>SUM(D51:D53)</f>
        <v>0</v>
      </c>
      <c r="E54" s="54">
        <f>SUM(E51:E53)</f>
        <v>0</v>
      </c>
    </row>
    <row r="55" spans="2:5">
      <c r="B55" t="s">
        <v>764</v>
      </c>
      <c r="C55" t="s">
        <v>780</v>
      </c>
      <c r="D55" s="55">
        <f>(AY40+BB40+BE40+BH40+BK40+BN40+BQ40+BT40+BW40+BZ40+CC40+CF40+CI40+CL40+CO40+CR40+CU40+CX40+DA40+DD40)/20</f>
        <v>0</v>
      </c>
      <c r="E55">
        <f t="shared" si="7"/>
        <v>0</v>
      </c>
    </row>
    <row r="56" spans="2:5">
      <c r="B56" t="s">
        <v>766</v>
      </c>
      <c r="C56" t="s">
        <v>780</v>
      </c>
      <c r="D56" s="55">
        <f>(AZ40+BC40+BF40+BI40+BL40+BO40+BR40+BU40+BX40+CA40+CD40+CG40+CJ40+CM40+CP40+CS40+CV40+CY40+DB40+DE40)/20</f>
        <v>0</v>
      </c>
      <c r="E56">
        <f t="shared" si="7"/>
        <v>0</v>
      </c>
    </row>
    <row r="57" spans="2:5">
      <c r="B57" t="s">
        <v>767</v>
      </c>
      <c r="C57" t="s">
        <v>780</v>
      </c>
      <c r="D57" s="55">
        <f>(BA40+BD40+BG40+BJ40+BM40+BP40+BS40+BV40+BY40+CB40+CE40+CH40+CK40+CN40+CQ40+CT40+CW40+CZ40+DC40+DF40)/20</f>
        <v>0</v>
      </c>
      <c r="E57">
        <f t="shared" si="7"/>
        <v>0</v>
      </c>
    </row>
    <row r="58" spans="2:5">
      <c r="D58" s="54">
        <f>SUM(D55:D57)</f>
        <v>0</v>
      </c>
      <c r="E58" s="54">
        <f>SUM(E55:E57)</f>
        <v>0</v>
      </c>
    </row>
    <row r="59" spans="2:5">
      <c r="B59" t="s">
        <v>764</v>
      </c>
      <c r="C59" t="s">
        <v>781</v>
      </c>
      <c r="D59" s="55">
        <f>(DG40+DJ40+DM40+DP40)/4</f>
        <v>0</v>
      </c>
      <c r="E59">
        <f t="shared" si="7"/>
        <v>0</v>
      </c>
    </row>
    <row r="60" spans="2:5">
      <c r="B60" t="s">
        <v>766</v>
      </c>
      <c r="C60" t="s">
        <v>781</v>
      </c>
      <c r="D60" s="55">
        <f>(DH40+DK40+DN40+DQ40)/4</f>
        <v>0</v>
      </c>
      <c r="E60">
        <f t="shared" si="7"/>
        <v>0</v>
      </c>
    </row>
    <row r="61" spans="2:5">
      <c r="B61" t="s">
        <v>767</v>
      </c>
      <c r="C61" t="s">
        <v>781</v>
      </c>
      <c r="D61" s="55">
        <f>(DI40+DL40+DO40+DR40)/4</f>
        <v>0</v>
      </c>
      <c r="E61">
        <f t="shared" si="7"/>
        <v>0</v>
      </c>
    </row>
    <row r="62" spans="2:5">
      <c r="D62" s="54">
        <f>SUM(D59:D61)</f>
        <v>0</v>
      </c>
      <c r="E62" s="54">
        <f>SUM(E59:E61)</f>
        <v>0</v>
      </c>
    </row>
  </sheetData>
  <mergeCells count="99"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A39:B39"/>
    <mergeCell ref="A40:B40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U12:W12"/>
    <mergeCell ref="AP12:AR12"/>
    <mergeCell ref="AS12:AU12"/>
    <mergeCell ref="AG12:AI12"/>
    <mergeCell ref="AJ12:AL12"/>
    <mergeCell ref="AM12:AO12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X11:Z11"/>
    <mergeCell ref="O11:Q11"/>
    <mergeCell ref="R11:T11"/>
    <mergeCell ref="U11:W11"/>
    <mergeCell ref="I11:K11"/>
    <mergeCell ref="L11:N11"/>
    <mergeCell ref="A4:A13"/>
    <mergeCell ref="B4:B13"/>
    <mergeCell ref="C4:N4"/>
    <mergeCell ref="C11:E11"/>
    <mergeCell ref="F11:H11"/>
    <mergeCell ref="C5:N10"/>
    <mergeCell ref="C12:E12"/>
    <mergeCell ref="F12:H12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50"/>
  <sheetViews>
    <sheetView topLeftCell="A17" zoomScale="70" zoomScaleNormal="70" workbookViewId="0">
      <selection activeCell="E39" sqref="E39"/>
    </sheetView>
  </sheetViews>
  <sheetFormatPr defaultRowHeight="15"/>
  <cols>
    <col min="2" max="2" width="21.25" customWidth="1"/>
  </cols>
  <sheetData>
    <row r="1" spans="1:167" ht="15.75">
      <c r="A1" s="6" t="s">
        <v>44</v>
      </c>
      <c r="B1" s="14" t="s">
        <v>378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798</v>
      </c>
      <c r="B2" s="7"/>
      <c r="C2" s="7" t="s">
        <v>1403</v>
      </c>
      <c r="D2" s="7"/>
      <c r="E2" s="7"/>
      <c r="F2" s="7"/>
      <c r="G2" s="7" t="s">
        <v>1404</v>
      </c>
      <c r="H2" s="7"/>
      <c r="I2" s="7"/>
      <c r="J2" s="7" t="s">
        <v>1432</v>
      </c>
      <c r="L2" s="7"/>
      <c r="M2" s="7" t="s">
        <v>1405</v>
      </c>
      <c r="N2" s="7"/>
      <c r="O2" s="7"/>
      <c r="P2" s="7"/>
      <c r="Q2" s="7"/>
      <c r="R2" s="7"/>
      <c r="S2" s="7"/>
      <c r="T2" s="7"/>
      <c r="U2" s="7"/>
      <c r="V2" s="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118" t="s">
        <v>0</v>
      </c>
      <c r="B4" s="118" t="s">
        <v>170</v>
      </c>
      <c r="C4" s="149" t="s">
        <v>319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73" t="s">
        <v>321</v>
      </c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5"/>
      <c r="BK4" s="91" t="s">
        <v>881</v>
      </c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122" t="s">
        <v>329</v>
      </c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4"/>
      <c r="EW4" s="120" t="s">
        <v>326</v>
      </c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</row>
    <row r="5" spans="1:167" ht="15.75" customHeight="1">
      <c r="A5" s="118"/>
      <c r="B5" s="118"/>
      <c r="C5" s="121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02" t="s">
        <v>322</v>
      </c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4"/>
      <c r="AG5" s="92" t="s">
        <v>323</v>
      </c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4"/>
      <c r="AV5" s="92" t="s">
        <v>379</v>
      </c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4"/>
      <c r="BK5" s="102" t="s">
        <v>380</v>
      </c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4"/>
      <c r="BZ5" s="102" t="s">
        <v>330</v>
      </c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4"/>
      <c r="CO5" s="125" t="s">
        <v>325</v>
      </c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95" t="s">
        <v>331</v>
      </c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2" t="s">
        <v>332</v>
      </c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4"/>
      <c r="EH5" s="129" t="s">
        <v>43</v>
      </c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1"/>
      <c r="EW5" s="95" t="s">
        <v>327</v>
      </c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</row>
    <row r="6" spans="1:167" ht="15.75" hidden="1">
      <c r="A6" s="118"/>
      <c r="B6" s="118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118"/>
      <c r="B7" s="118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118"/>
      <c r="B8" s="118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118"/>
      <c r="B9" s="118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118"/>
      <c r="B10" s="118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118"/>
      <c r="B11" s="118"/>
      <c r="C11" s="101" t="s">
        <v>60</v>
      </c>
      <c r="D11" s="113" t="s">
        <v>2</v>
      </c>
      <c r="E11" s="113" t="s">
        <v>3</v>
      </c>
      <c r="F11" s="101" t="s">
        <v>83</v>
      </c>
      <c r="G11" s="113" t="s">
        <v>3</v>
      </c>
      <c r="H11" s="113" t="s">
        <v>9</v>
      </c>
      <c r="I11" s="113" t="s">
        <v>61</v>
      </c>
      <c r="J11" s="113" t="s">
        <v>10</v>
      </c>
      <c r="K11" s="113" t="s">
        <v>11</v>
      </c>
      <c r="L11" s="102" t="s">
        <v>62</v>
      </c>
      <c r="M11" s="103"/>
      <c r="N11" s="103"/>
      <c r="O11" s="121" t="s">
        <v>63</v>
      </c>
      <c r="P11" s="121"/>
      <c r="Q11" s="121"/>
      <c r="R11" s="101" t="s">
        <v>64</v>
      </c>
      <c r="S11" s="113"/>
      <c r="T11" s="113"/>
      <c r="U11" s="99" t="s">
        <v>972</v>
      </c>
      <c r="V11" s="100"/>
      <c r="W11" s="101"/>
      <c r="X11" s="113" t="s">
        <v>974</v>
      </c>
      <c r="Y11" s="113"/>
      <c r="Z11" s="113"/>
      <c r="AA11" s="113" t="s">
        <v>65</v>
      </c>
      <c r="AB11" s="113"/>
      <c r="AC11" s="113"/>
      <c r="AD11" s="113" t="s">
        <v>66</v>
      </c>
      <c r="AE11" s="113"/>
      <c r="AF11" s="113"/>
      <c r="AG11" s="113" t="s">
        <v>67</v>
      </c>
      <c r="AH11" s="113"/>
      <c r="AI11" s="113"/>
      <c r="AJ11" s="113" t="s">
        <v>68</v>
      </c>
      <c r="AK11" s="113"/>
      <c r="AL11" s="113"/>
      <c r="AM11" s="121" t="s">
        <v>69</v>
      </c>
      <c r="AN11" s="121"/>
      <c r="AO11" s="121"/>
      <c r="AP11" s="95" t="s">
        <v>70</v>
      </c>
      <c r="AQ11" s="95"/>
      <c r="AR11" s="95"/>
      <c r="AS11" s="121" t="s">
        <v>71</v>
      </c>
      <c r="AT11" s="121"/>
      <c r="AU11" s="121"/>
      <c r="AV11" s="121" t="s">
        <v>72</v>
      </c>
      <c r="AW11" s="121"/>
      <c r="AX11" s="121"/>
      <c r="AY11" s="121" t="s">
        <v>84</v>
      </c>
      <c r="AZ11" s="121"/>
      <c r="BA11" s="121"/>
      <c r="BB11" s="121" t="s">
        <v>73</v>
      </c>
      <c r="BC11" s="121"/>
      <c r="BD11" s="121"/>
      <c r="BE11" s="121" t="s">
        <v>1004</v>
      </c>
      <c r="BF11" s="121"/>
      <c r="BG11" s="121"/>
      <c r="BH11" s="121" t="s">
        <v>74</v>
      </c>
      <c r="BI11" s="121"/>
      <c r="BJ11" s="121"/>
      <c r="BK11" s="147" t="s">
        <v>373</v>
      </c>
      <c r="BL11" s="147"/>
      <c r="BM11" s="148"/>
      <c r="BN11" s="146" t="s">
        <v>374</v>
      </c>
      <c r="BO11" s="147"/>
      <c r="BP11" s="148"/>
      <c r="BQ11" s="145" t="s">
        <v>375</v>
      </c>
      <c r="BR11" s="145"/>
      <c r="BS11" s="145"/>
      <c r="BT11" s="145" t="s">
        <v>376</v>
      </c>
      <c r="BU11" s="145"/>
      <c r="BV11" s="145"/>
      <c r="BW11" s="145" t="s">
        <v>377</v>
      </c>
      <c r="BX11" s="145"/>
      <c r="BY11" s="146"/>
      <c r="BZ11" s="95" t="s">
        <v>75</v>
      </c>
      <c r="CA11" s="95"/>
      <c r="CB11" s="95"/>
      <c r="CC11" s="95" t="s">
        <v>85</v>
      </c>
      <c r="CD11" s="95"/>
      <c r="CE11" s="95"/>
      <c r="CF11" s="95" t="s">
        <v>76</v>
      </c>
      <c r="CG11" s="95"/>
      <c r="CH11" s="95"/>
      <c r="CI11" s="95" t="s">
        <v>77</v>
      </c>
      <c r="CJ11" s="95"/>
      <c r="CK11" s="95"/>
      <c r="CL11" s="95" t="s">
        <v>78</v>
      </c>
      <c r="CM11" s="95"/>
      <c r="CN11" s="95"/>
      <c r="CO11" s="95" t="s">
        <v>79</v>
      </c>
      <c r="CP11" s="95"/>
      <c r="CQ11" s="95"/>
      <c r="CR11" s="95" t="s">
        <v>80</v>
      </c>
      <c r="CS11" s="95"/>
      <c r="CT11" s="95"/>
      <c r="CU11" s="95" t="s">
        <v>81</v>
      </c>
      <c r="CV11" s="95"/>
      <c r="CW11" s="95"/>
      <c r="CX11" s="92" t="s">
        <v>82</v>
      </c>
      <c r="CY11" s="93"/>
      <c r="CZ11" s="94"/>
      <c r="DA11" s="92" t="s">
        <v>86</v>
      </c>
      <c r="DB11" s="93"/>
      <c r="DC11" s="94"/>
      <c r="DD11" s="92" t="s">
        <v>358</v>
      </c>
      <c r="DE11" s="93"/>
      <c r="DF11" s="94"/>
      <c r="DG11" s="92" t="s">
        <v>359</v>
      </c>
      <c r="DH11" s="93"/>
      <c r="DI11" s="94"/>
      <c r="DJ11" s="92" t="s">
        <v>360</v>
      </c>
      <c r="DK11" s="93"/>
      <c r="DL11" s="94"/>
      <c r="DM11" s="92" t="s">
        <v>361</v>
      </c>
      <c r="DN11" s="93"/>
      <c r="DO11" s="94"/>
      <c r="DP11" s="92" t="s">
        <v>362</v>
      </c>
      <c r="DQ11" s="93"/>
      <c r="DR11" s="94"/>
      <c r="DS11" s="92" t="s">
        <v>363</v>
      </c>
      <c r="DT11" s="93"/>
      <c r="DU11" s="94"/>
      <c r="DV11" s="95" t="s">
        <v>364</v>
      </c>
      <c r="DW11" s="95"/>
      <c r="DX11" s="95"/>
      <c r="DY11" s="95" t="s">
        <v>365</v>
      </c>
      <c r="DZ11" s="95"/>
      <c r="EA11" s="95"/>
      <c r="EB11" s="95" t="s">
        <v>366</v>
      </c>
      <c r="EC11" s="95"/>
      <c r="ED11" s="95"/>
      <c r="EE11" s="95" t="s">
        <v>367</v>
      </c>
      <c r="EF11" s="95"/>
      <c r="EG11" s="95"/>
      <c r="EH11" s="141" t="s">
        <v>368</v>
      </c>
      <c r="EI11" s="142"/>
      <c r="EJ11" s="143"/>
      <c r="EK11" s="141" t="s">
        <v>369</v>
      </c>
      <c r="EL11" s="142"/>
      <c r="EM11" s="143"/>
      <c r="EN11" s="141" t="s">
        <v>370</v>
      </c>
      <c r="EO11" s="142"/>
      <c r="EP11" s="143"/>
      <c r="EQ11" s="141" t="s">
        <v>371</v>
      </c>
      <c r="ER11" s="142"/>
      <c r="ES11" s="143"/>
      <c r="ET11" s="141" t="s">
        <v>372</v>
      </c>
      <c r="EU11" s="142"/>
      <c r="EV11" s="143"/>
      <c r="EW11" s="95" t="s">
        <v>353</v>
      </c>
      <c r="EX11" s="95"/>
      <c r="EY11" s="95"/>
      <c r="EZ11" s="95" t="s">
        <v>354</v>
      </c>
      <c r="FA11" s="95"/>
      <c r="FB11" s="95"/>
      <c r="FC11" s="95" t="s">
        <v>355</v>
      </c>
      <c r="FD11" s="95"/>
      <c r="FE11" s="95"/>
      <c r="FF11" s="95" t="s">
        <v>356</v>
      </c>
      <c r="FG11" s="95"/>
      <c r="FH11" s="95"/>
      <c r="FI11" s="95" t="s">
        <v>357</v>
      </c>
      <c r="FJ11" s="95"/>
      <c r="FK11" s="95"/>
    </row>
    <row r="12" spans="1:167" ht="70.5" customHeight="1" thickBot="1">
      <c r="A12" s="118"/>
      <c r="B12" s="118"/>
      <c r="C12" s="135" t="s">
        <v>958</v>
      </c>
      <c r="D12" s="144"/>
      <c r="E12" s="137"/>
      <c r="F12" s="136" t="s">
        <v>962</v>
      </c>
      <c r="G12" s="136"/>
      <c r="H12" s="137"/>
      <c r="I12" s="135" t="s">
        <v>966</v>
      </c>
      <c r="J12" s="136"/>
      <c r="K12" s="137"/>
      <c r="L12" s="135" t="s">
        <v>968</v>
      </c>
      <c r="M12" s="136"/>
      <c r="N12" s="137"/>
      <c r="O12" s="135" t="s">
        <v>969</v>
      </c>
      <c r="P12" s="136"/>
      <c r="Q12" s="137"/>
      <c r="R12" s="132" t="s">
        <v>971</v>
      </c>
      <c r="S12" s="133"/>
      <c r="T12" s="134"/>
      <c r="U12" s="132" t="s">
        <v>973</v>
      </c>
      <c r="V12" s="133"/>
      <c r="W12" s="134"/>
      <c r="X12" s="132" t="s">
        <v>975</v>
      </c>
      <c r="Y12" s="133"/>
      <c r="Z12" s="134"/>
      <c r="AA12" s="132" t="s">
        <v>976</v>
      </c>
      <c r="AB12" s="133"/>
      <c r="AC12" s="134"/>
      <c r="AD12" s="132" t="s">
        <v>979</v>
      </c>
      <c r="AE12" s="133"/>
      <c r="AF12" s="134"/>
      <c r="AG12" s="132" t="s">
        <v>980</v>
      </c>
      <c r="AH12" s="133"/>
      <c r="AI12" s="134"/>
      <c r="AJ12" s="132" t="s">
        <v>983</v>
      </c>
      <c r="AK12" s="133"/>
      <c r="AL12" s="134"/>
      <c r="AM12" s="132" t="s">
        <v>987</v>
      </c>
      <c r="AN12" s="133"/>
      <c r="AO12" s="134"/>
      <c r="AP12" s="132" t="s">
        <v>991</v>
      </c>
      <c r="AQ12" s="133"/>
      <c r="AR12" s="134"/>
      <c r="AS12" s="132" t="s">
        <v>992</v>
      </c>
      <c r="AT12" s="133"/>
      <c r="AU12" s="134"/>
      <c r="AV12" s="132" t="s">
        <v>993</v>
      </c>
      <c r="AW12" s="133"/>
      <c r="AX12" s="134"/>
      <c r="AY12" s="132" t="s">
        <v>995</v>
      </c>
      <c r="AZ12" s="133"/>
      <c r="BA12" s="134"/>
      <c r="BB12" s="132" t="s">
        <v>997</v>
      </c>
      <c r="BC12" s="133"/>
      <c r="BD12" s="134"/>
      <c r="BE12" s="132" t="s">
        <v>1001</v>
      </c>
      <c r="BF12" s="133"/>
      <c r="BG12" s="134"/>
      <c r="BH12" s="135" t="s">
        <v>305</v>
      </c>
      <c r="BI12" s="136"/>
      <c r="BJ12" s="137"/>
      <c r="BK12" s="138" t="s">
        <v>1006</v>
      </c>
      <c r="BL12" s="139"/>
      <c r="BM12" s="140"/>
      <c r="BN12" s="138" t="s">
        <v>1007</v>
      </c>
      <c r="BO12" s="139"/>
      <c r="BP12" s="140"/>
      <c r="BQ12" s="138" t="s">
        <v>1011</v>
      </c>
      <c r="BR12" s="139"/>
      <c r="BS12" s="140"/>
      <c r="BT12" s="138" t="s">
        <v>1012</v>
      </c>
      <c r="BU12" s="139"/>
      <c r="BV12" s="140"/>
      <c r="BW12" s="138" t="s">
        <v>1013</v>
      </c>
      <c r="BX12" s="139"/>
      <c r="BY12" s="140"/>
      <c r="BZ12" s="132" t="s">
        <v>309</v>
      </c>
      <c r="CA12" s="133"/>
      <c r="CB12" s="134"/>
      <c r="CC12" s="132" t="s">
        <v>1014</v>
      </c>
      <c r="CD12" s="133"/>
      <c r="CE12" s="134"/>
      <c r="CF12" s="132" t="s">
        <v>1015</v>
      </c>
      <c r="CG12" s="133"/>
      <c r="CH12" s="134"/>
      <c r="CI12" s="132" t="s">
        <v>1017</v>
      </c>
      <c r="CJ12" s="133"/>
      <c r="CK12" s="134"/>
      <c r="CL12" s="132" t="s">
        <v>1018</v>
      </c>
      <c r="CM12" s="133"/>
      <c r="CN12" s="134"/>
      <c r="CO12" s="132" t="s">
        <v>1021</v>
      </c>
      <c r="CP12" s="133"/>
      <c r="CQ12" s="134"/>
      <c r="CR12" s="132" t="s">
        <v>1022</v>
      </c>
      <c r="CS12" s="133"/>
      <c r="CT12" s="134"/>
      <c r="CU12" s="132" t="s">
        <v>1025</v>
      </c>
      <c r="CV12" s="133"/>
      <c r="CW12" s="134"/>
      <c r="CX12" s="132" t="s">
        <v>1026</v>
      </c>
      <c r="CY12" s="133"/>
      <c r="CZ12" s="134"/>
      <c r="DA12" s="132" t="s">
        <v>498</v>
      </c>
      <c r="DB12" s="133"/>
      <c r="DC12" s="134"/>
      <c r="DD12" s="132" t="s">
        <v>1028</v>
      </c>
      <c r="DE12" s="133"/>
      <c r="DF12" s="134"/>
      <c r="DG12" s="132" t="s">
        <v>1029</v>
      </c>
      <c r="DH12" s="133"/>
      <c r="DI12" s="134"/>
      <c r="DJ12" s="132" t="s">
        <v>1033</v>
      </c>
      <c r="DK12" s="133"/>
      <c r="DL12" s="134"/>
      <c r="DM12" s="132" t="s">
        <v>1035</v>
      </c>
      <c r="DN12" s="133"/>
      <c r="DO12" s="134"/>
      <c r="DP12" s="132" t="s">
        <v>1036</v>
      </c>
      <c r="DQ12" s="133"/>
      <c r="DR12" s="134"/>
      <c r="DS12" s="132" t="s">
        <v>1038</v>
      </c>
      <c r="DT12" s="133"/>
      <c r="DU12" s="134"/>
      <c r="DV12" s="132" t="s">
        <v>1039</v>
      </c>
      <c r="DW12" s="133"/>
      <c r="DX12" s="134"/>
      <c r="DY12" s="132" t="s">
        <v>1040</v>
      </c>
      <c r="DZ12" s="133"/>
      <c r="EA12" s="134"/>
      <c r="EB12" s="132" t="s">
        <v>1042</v>
      </c>
      <c r="EC12" s="133"/>
      <c r="ED12" s="134"/>
      <c r="EE12" s="132" t="s">
        <v>1045</v>
      </c>
      <c r="EF12" s="133"/>
      <c r="EG12" s="134"/>
      <c r="EH12" s="132" t="s">
        <v>1049</v>
      </c>
      <c r="EI12" s="133"/>
      <c r="EJ12" s="134"/>
      <c r="EK12" s="132" t="s">
        <v>1051</v>
      </c>
      <c r="EL12" s="133"/>
      <c r="EM12" s="134"/>
      <c r="EN12" s="132" t="s">
        <v>517</v>
      </c>
      <c r="EO12" s="133"/>
      <c r="EP12" s="134"/>
      <c r="EQ12" s="132" t="s">
        <v>1056</v>
      </c>
      <c r="ER12" s="133"/>
      <c r="ES12" s="134"/>
      <c r="ET12" s="132" t="s">
        <v>1057</v>
      </c>
      <c r="EU12" s="133"/>
      <c r="EV12" s="134"/>
      <c r="EW12" s="138" t="s">
        <v>1059</v>
      </c>
      <c r="EX12" s="139"/>
      <c r="EY12" s="140"/>
      <c r="EZ12" s="138" t="s">
        <v>1060</v>
      </c>
      <c r="FA12" s="139"/>
      <c r="FB12" s="140"/>
      <c r="FC12" s="138" t="s">
        <v>1063</v>
      </c>
      <c r="FD12" s="139"/>
      <c r="FE12" s="140"/>
      <c r="FF12" s="138" t="s">
        <v>1064</v>
      </c>
      <c r="FG12" s="139"/>
      <c r="FH12" s="140"/>
      <c r="FI12" s="138" t="s">
        <v>1067</v>
      </c>
      <c r="FJ12" s="139"/>
      <c r="FK12" s="140"/>
    </row>
    <row r="13" spans="1:167" ht="144.75" customHeight="1" thickBot="1">
      <c r="A13" s="118"/>
      <c r="B13" s="118"/>
      <c r="C13" s="39" t="s">
        <v>959</v>
      </c>
      <c r="D13" s="36" t="s">
        <v>960</v>
      </c>
      <c r="E13" s="27" t="s">
        <v>961</v>
      </c>
      <c r="F13" s="28" t="s">
        <v>963</v>
      </c>
      <c r="G13" s="28" t="s">
        <v>964</v>
      </c>
      <c r="H13" s="27" t="s">
        <v>965</v>
      </c>
      <c r="I13" s="26" t="s">
        <v>277</v>
      </c>
      <c r="J13" s="28" t="s">
        <v>278</v>
      </c>
      <c r="K13" s="27" t="s">
        <v>967</v>
      </c>
      <c r="L13" s="26" t="s">
        <v>280</v>
      </c>
      <c r="M13" s="28" t="s">
        <v>281</v>
      </c>
      <c r="N13" s="27" t="s">
        <v>248</v>
      </c>
      <c r="O13" s="26" t="s">
        <v>279</v>
      </c>
      <c r="P13" s="28" t="s">
        <v>193</v>
      </c>
      <c r="Q13" s="27" t="s">
        <v>970</v>
      </c>
      <c r="R13" s="23" t="s">
        <v>284</v>
      </c>
      <c r="S13" s="24" t="s">
        <v>201</v>
      </c>
      <c r="T13" s="25" t="s">
        <v>285</v>
      </c>
      <c r="U13" s="23" t="s">
        <v>287</v>
      </c>
      <c r="V13" s="24" t="s">
        <v>288</v>
      </c>
      <c r="W13" s="25" t="s">
        <v>289</v>
      </c>
      <c r="X13" s="23" t="s">
        <v>290</v>
      </c>
      <c r="Y13" s="24" t="s">
        <v>291</v>
      </c>
      <c r="Z13" s="25" t="s">
        <v>292</v>
      </c>
      <c r="AA13" s="23" t="s">
        <v>286</v>
      </c>
      <c r="AB13" s="24" t="s">
        <v>977</v>
      </c>
      <c r="AC13" s="25" t="s">
        <v>978</v>
      </c>
      <c r="AD13" s="23" t="s">
        <v>293</v>
      </c>
      <c r="AE13" s="24" t="s">
        <v>294</v>
      </c>
      <c r="AF13" s="25" t="s">
        <v>295</v>
      </c>
      <c r="AG13" s="23" t="s">
        <v>296</v>
      </c>
      <c r="AH13" s="24" t="s">
        <v>981</v>
      </c>
      <c r="AI13" s="25" t="s">
        <v>982</v>
      </c>
      <c r="AJ13" s="23" t="s">
        <v>984</v>
      </c>
      <c r="AK13" s="24" t="s">
        <v>985</v>
      </c>
      <c r="AL13" s="25" t="s">
        <v>986</v>
      </c>
      <c r="AM13" s="23" t="s">
        <v>988</v>
      </c>
      <c r="AN13" s="24" t="s">
        <v>989</v>
      </c>
      <c r="AO13" s="25" t="s">
        <v>990</v>
      </c>
      <c r="AP13" s="23" t="s">
        <v>297</v>
      </c>
      <c r="AQ13" s="24" t="s">
        <v>298</v>
      </c>
      <c r="AR13" s="25" t="s">
        <v>299</v>
      </c>
      <c r="AS13" s="23" t="s">
        <v>300</v>
      </c>
      <c r="AT13" s="24" t="s">
        <v>301</v>
      </c>
      <c r="AU13" s="25" t="s">
        <v>302</v>
      </c>
      <c r="AV13" s="23" t="s">
        <v>202</v>
      </c>
      <c r="AW13" s="24" t="s">
        <v>994</v>
      </c>
      <c r="AX13" s="25" t="s">
        <v>204</v>
      </c>
      <c r="AY13" s="23" t="s">
        <v>303</v>
      </c>
      <c r="AZ13" s="24" t="s">
        <v>304</v>
      </c>
      <c r="BA13" s="25" t="s">
        <v>996</v>
      </c>
      <c r="BB13" s="23" t="s">
        <v>998</v>
      </c>
      <c r="BC13" s="24" t="s">
        <v>999</v>
      </c>
      <c r="BD13" s="25" t="s">
        <v>1000</v>
      </c>
      <c r="BE13" s="23" t="s">
        <v>1002</v>
      </c>
      <c r="BF13" s="24" t="s">
        <v>1003</v>
      </c>
      <c r="BG13" s="25" t="s">
        <v>1005</v>
      </c>
      <c r="BH13" s="23" t="s">
        <v>306</v>
      </c>
      <c r="BI13" s="24" t="s">
        <v>307</v>
      </c>
      <c r="BJ13" s="25" t="s">
        <v>308</v>
      </c>
      <c r="BK13" s="62" t="s">
        <v>483</v>
      </c>
      <c r="BL13" s="63" t="s">
        <v>468</v>
      </c>
      <c r="BM13" s="64" t="s">
        <v>467</v>
      </c>
      <c r="BN13" s="62" t="s">
        <v>1008</v>
      </c>
      <c r="BO13" s="63" t="s">
        <v>1009</v>
      </c>
      <c r="BP13" s="64" t="s">
        <v>1010</v>
      </c>
      <c r="BQ13" s="62" t="s">
        <v>453</v>
      </c>
      <c r="BR13" s="63" t="s">
        <v>486</v>
      </c>
      <c r="BS13" s="64" t="s">
        <v>484</v>
      </c>
      <c r="BT13" s="62" t="s">
        <v>487</v>
      </c>
      <c r="BU13" s="63" t="s">
        <v>488</v>
      </c>
      <c r="BV13" s="64" t="s">
        <v>199</v>
      </c>
      <c r="BW13" s="62" t="s">
        <v>489</v>
      </c>
      <c r="BX13" s="63" t="s">
        <v>490</v>
      </c>
      <c r="BY13" s="64" t="s">
        <v>491</v>
      </c>
      <c r="BZ13" s="23" t="s">
        <v>260</v>
      </c>
      <c r="CA13" s="24" t="s">
        <v>310</v>
      </c>
      <c r="CB13" s="25" t="s">
        <v>262</v>
      </c>
      <c r="CC13" s="23" t="s">
        <v>311</v>
      </c>
      <c r="CD13" s="24" t="s">
        <v>312</v>
      </c>
      <c r="CE13" s="25" t="s">
        <v>313</v>
      </c>
      <c r="CF13" s="23" t="s">
        <v>314</v>
      </c>
      <c r="CG13" s="24" t="s">
        <v>315</v>
      </c>
      <c r="CH13" s="25" t="s">
        <v>1016</v>
      </c>
      <c r="CI13" s="23" t="s">
        <v>182</v>
      </c>
      <c r="CJ13" s="24" t="s">
        <v>316</v>
      </c>
      <c r="CK13" s="25" t="s">
        <v>317</v>
      </c>
      <c r="CL13" s="23" t="s">
        <v>318</v>
      </c>
      <c r="CM13" s="24" t="s">
        <v>1019</v>
      </c>
      <c r="CN13" s="25" t="s">
        <v>1020</v>
      </c>
      <c r="CO13" s="23" t="s">
        <v>260</v>
      </c>
      <c r="CP13" s="24" t="s">
        <v>261</v>
      </c>
      <c r="CQ13" s="25" t="s">
        <v>218</v>
      </c>
      <c r="CR13" s="23" t="s">
        <v>1023</v>
      </c>
      <c r="CS13" s="24" t="s">
        <v>853</v>
      </c>
      <c r="CT13" s="25" t="s">
        <v>1024</v>
      </c>
      <c r="CU13" s="23" t="s">
        <v>492</v>
      </c>
      <c r="CV13" s="24" t="s">
        <v>493</v>
      </c>
      <c r="CW13" s="25" t="s">
        <v>494</v>
      </c>
      <c r="CX13" s="23" t="s">
        <v>495</v>
      </c>
      <c r="CY13" s="24" t="s">
        <v>496</v>
      </c>
      <c r="CZ13" s="25" t="s">
        <v>497</v>
      </c>
      <c r="DA13" s="23" t="s">
        <v>1027</v>
      </c>
      <c r="DB13" s="24" t="s">
        <v>499</v>
      </c>
      <c r="DC13" s="25" t="s">
        <v>500</v>
      </c>
      <c r="DD13" s="41" t="s">
        <v>182</v>
      </c>
      <c r="DE13" s="42" t="s">
        <v>283</v>
      </c>
      <c r="DF13" s="42" t="s">
        <v>282</v>
      </c>
      <c r="DG13" s="41" t="s">
        <v>1030</v>
      </c>
      <c r="DH13" s="42" t="s">
        <v>1031</v>
      </c>
      <c r="DI13" s="42" t="s">
        <v>1032</v>
      </c>
      <c r="DJ13" s="41" t="s">
        <v>501</v>
      </c>
      <c r="DK13" s="42" t="s">
        <v>502</v>
      </c>
      <c r="DL13" s="42" t="s">
        <v>1034</v>
      </c>
      <c r="DM13" s="23" t="s">
        <v>503</v>
      </c>
      <c r="DN13" s="24" t="s">
        <v>504</v>
      </c>
      <c r="DO13" s="25" t="s">
        <v>505</v>
      </c>
      <c r="DP13" s="23" t="s">
        <v>503</v>
      </c>
      <c r="DQ13" s="24" t="s">
        <v>504</v>
      </c>
      <c r="DR13" s="25" t="s">
        <v>1037</v>
      </c>
      <c r="DS13" s="23" t="s">
        <v>506</v>
      </c>
      <c r="DT13" s="24" t="s">
        <v>507</v>
      </c>
      <c r="DU13" s="25" t="s">
        <v>508</v>
      </c>
      <c r="DV13" s="23" t="s">
        <v>509</v>
      </c>
      <c r="DW13" s="24" t="s">
        <v>510</v>
      </c>
      <c r="DX13" s="25" t="s">
        <v>511</v>
      </c>
      <c r="DY13" s="23" t="s">
        <v>512</v>
      </c>
      <c r="DZ13" s="24" t="s">
        <v>513</v>
      </c>
      <c r="EA13" s="25" t="s">
        <v>1041</v>
      </c>
      <c r="EB13" s="23" t="s">
        <v>531</v>
      </c>
      <c r="EC13" s="24" t="s">
        <v>1043</v>
      </c>
      <c r="ED13" s="25" t="s">
        <v>1044</v>
      </c>
      <c r="EE13" s="23" t="s">
        <v>1046</v>
      </c>
      <c r="EF13" s="24" t="s">
        <v>1047</v>
      </c>
      <c r="EG13" s="25" t="s">
        <v>1048</v>
      </c>
      <c r="EH13" s="23" t="s">
        <v>514</v>
      </c>
      <c r="EI13" s="24" t="s">
        <v>1050</v>
      </c>
      <c r="EJ13" s="25" t="s">
        <v>257</v>
      </c>
      <c r="EK13" s="23" t="s">
        <v>515</v>
      </c>
      <c r="EL13" s="24" t="s">
        <v>1052</v>
      </c>
      <c r="EM13" s="25" t="s">
        <v>1053</v>
      </c>
      <c r="EN13" s="23" t="s">
        <v>1054</v>
      </c>
      <c r="EO13" s="24" t="s">
        <v>1055</v>
      </c>
      <c r="EP13" s="25" t="s">
        <v>518</v>
      </c>
      <c r="EQ13" s="23" t="s">
        <v>239</v>
      </c>
      <c r="ER13" s="24" t="s">
        <v>516</v>
      </c>
      <c r="ES13" s="25" t="s">
        <v>259</v>
      </c>
      <c r="ET13" s="23" t="s">
        <v>520</v>
      </c>
      <c r="EU13" s="24" t="s">
        <v>521</v>
      </c>
      <c r="EV13" s="25" t="s">
        <v>1058</v>
      </c>
      <c r="EW13" s="62" t="s">
        <v>522</v>
      </c>
      <c r="EX13" s="63" t="s">
        <v>523</v>
      </c>
      <c r="EY13" s="64" t="s">
        <v>524</v>
      </c>
      <c r="EZ13" s="62" t="s">
        <v>1061</v>
      </c>
      <c r="FA13" s="63" t="s">
        <v>1062</v>
      </c>
      <c r="FB13" s="64" t="s">
        <v>525</v>
      </c>
      <c r="FC13" s="62" t="s">
        <v>526</v>
      </c>
      <c r="FD13" s="63" t="s">
        <v>527</v>
      </c>
      <c r="FE13" s="64" t="s">
        <v>528</v>
      </c>
      <c r="FF13" s="62" t="s">
        <v>1064</v>
      </c>
      <c r="FG13" s="63" t="s">
        <v>1065</v>
      </c>
      <c r="FH13" s="64" t="s">
        <v>1066</v>
      </c>
      <c r="FI13" s="62" t="s">
        <v>1068</v>
      </c>
      <c r="FJ13" s="63" t="s">
        <v>1069</v>
      </c>
      <c r="FK13" s="64" t="s">
        <v>1070</v>
      </c>
    </row>
    <row r="14" spans="1:167" ht="15.75">
      <c r="A14" s="2">
        <v>1</v>
      </c>
      <c r="B14" s="1" t="s">
        <v>1406</v>
      </c>
      <c r="C14" s="5">
        <v>1</v>
      </c>
      <c r="D14" s="56"/>
      <c r="E14" s="56"/>
      <c r="F14" s="57">
        <v>1</v>
      </c>
      <c r="G14" s="57"/>
      <c r="H14" s="57"/>
      <c r="I14" s="57">
        <v>1</v>
      </c>
      <c r="J14" s="57"/>
      <c r="K14" s="57"/>
      <c r="L14" s="57">
        <v>1</v>
      </c>
      <c r="M14" s="57"/>
      <c r="N14" s="57"/>
      <c r="O14" s="57">
        <v>1</v>
      </c>
      <c r="P14" s="57"/>
      <c r="Q14" s="57"/>
      <c r="R14" s="13">
        <v>1</v>
      </c>
      <c r="S14" s="13"/>
      <c r="T14" s="13"/>
      <c r="U14" s="17">
        <v>1</v>
      </c>
      <c r="V14" s="17"/>
      <c r="W14" s="13"/>
      <c r="X14" s="13">
        <v>1</v>
      </c>
      <c r="Y14" s="13"/>
      <c r="Z14" s="13"/>
      <c r="AA14" s="13">
        <v>1</v>
      </c>
      <c r="AB14" s="13"/>
      <c r="AC14" s="13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17"/>
      <c r="AW14" s="17">
        <v>1</v>
      </c>
      <c r="AX14" s="17"/>
      <c r="AY14" s="17">
        <v>1</v>
      </c>
      <c r="AZ14" s="17"/>
      <c r="BA14" s="17"/>
      <c r="BB14" s="17"/>
      <c r="BC14" s="17">
        <v>1</v>
      </c>
      <c r="BD14" s="17"/>
      <c r="BE14" s="17"/>
      <c r="BF14" s="17">
        <v>1</v>
      </c>
      <c r="BG14" s="17"/>
      <c r="BH14" s="17"/>
      <c r="BI14" s="17">
        <v>1</v>
      </c>
      <c r="BJ14" s="17"/>
      <c r="BK14" s="61">
        <v>1</v>
      </c>
      <c r="BL14" s="61"/>
      <c r="BM14" s="61"/>
      <c r="BN14" s="61">
        <v>1</v>
      </c>
      <c r="BO14" s="61"/>
      <c r="BP14" s="61"/>
      <c r="BQ14" s="65">
        <v>1</v>
      </c>
      <c r="BR14" s="65"/>
      <c r="BS14" s="65"/>
      <c r="BT14" s="65">
        <v>1</v>
      </c>
      <c r="BU14" s="65"/>
      <c r="BV14" s="65"/>
      <c r="BW14" s="65">
        <v>1</v>
      </c>
      <c r="BX14" s="61"/>
      <c r="BY14" s="61"/>
      <c r="BZ14" s="17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/>
      <c r="CM14" s="17">
        <v>1</v>
      </c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61">
        <v>1</v>
      </c>
      <c r="EX14" s="61"/>
      <c r="EY14" s="61"/>
      <c r="EZ14" s="61">
        <v>1</v>
      </c>
      <c r="FA14" s="61"/>
      <c r="FB14" s="61"/>
      <c r="FC14" s="61">
        <v>1</v>
      </c>
      <c r="FD14" s="61"/>
      <c r="FE14" s="61"/>
      <c r="FF14" s="61">
        <v>1</v>
      </c>
      <c r="FG14" s="61"/>
      <c r="FH14" s="61"/>
      <c r="FI14" s="61">
        <v>1</v>
      </c>
      <c r="FJ14" s="61"/>
      <c r="FK14" s="61"/>
    </row>
    <row r="15" spans="1:167" ht="15.75">
      <c r="A15" s="2">
        <v>2</v>
      </c>
      <c r="B15" s="1" t="s">
        <v>1407</v>
      </c>
      <c r="C15" s="9">
        <v>1</v>
      </c>
      <c r="D15" s="58"/>
      <c r="E15" s="58"/>
      <c r="F15" s="59">
        <v>1</v>
      </c>
      <c r="G15" s="59"/>
      <c r="H15" s="59"/>
      <c r="I15" s="59">
        <v>1</v>
      </c>
      <c r="J15" s="59"/>
      <c r="K15" s="59"/>
      <c r="L15" s="59">
        <v>1</v>
      </c>
      <c r="M15" s="59"/>
      <c r="N15" s="59"/>
      <c r="O15" s="59">
        <v>1</v>
      </c>
      <c r="P15" s="59"/>
      <c r="Q15" s="59"/>
      <c r="R15" s="1">
        <v>1</v>
      </c>
      <c r="S15" s="1"/>
      <c r="T15" s="1"/>
      <c r="U15" s="4">
        <v>1</v>
      </c>
      <c r="V15" s="4"/>
      <c r="W15" s="1"/>
      <c r="X15" s="1">
        <v>1</v>
      </c>
      <c r="Y15" s="1"/>
      <c r="Z15" s="1"/>
      <c r="AA15" s="1">
        <v>1</v>
      </c>
      <c r="AB15" s="1"/>
      <c r="AC15" s="1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61">
        <v>1</v>
      </c>
      <c r="BL15" s="61"/>
      <c r="BM15" s="61"/>
      <c r="BN15" s="61">
        <v>1</v>
      </c>
      <c r="BO15" s="61"/>
      <c r="BP15" s="61"/>
      <c r="BQ15" s="61">
        <v>1</v>
      </c>
      <c r="BR15" s="61"/>
      <c r="BS15" s="61"/>
      <c r="BT15" s="61">
        <v>1</v>
      </c>
      <c r="BU15" s="61"/>
      <c r="BV15" s="61"/>
      <c r="BW15" s="61">
        <v>1</v>
      </c>
      <c r="BX15" s="61"/>
      <c r="BY15" s="61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61">
        <v>1</v>
      </c>
      <c r="EX15" s="61"/>
      <c r="EY15" s="61"/>
      <c r="EZ15" s="61">
        <v>1</v>
      </c>
      <c r="FA15" s="61"/>
      <c r="FB15" s="61"/>
      <c r="FC15" s="61">
        <v>1</v>
      </c>
      <c r="FD15" s="61"/>
      <c r="FE15" s="61"/>
      <c r="FF15" s="61">
        <v>1</v>
      </c>
      <c r="FG15" s="61"/>
      <c r="FH15" s="61"/>
      <c r="FI15" s="61">
        <v>1</v>
      </c>
      <c r="FJ15" s="61"/>
      <c r="FK15" s="61"/>
    </row>
    <row r="16" spans="1:167" ht="15.75">
      <c r="A16" s="2">
        <v>3</v>
      </c>
      <c r="B16" s="1" t="s">
        <v>1408</v>
      </c>
      <c r="C16" s="9"/>
      <c r="D16" s="58">
        <v>1</v>
      </c>
      <c r="E16" s="58"/>
      <c r="F16" s="59"/>
      <c r="G16" s="59">
        <v>1</v>
      </c>
      <c r="H16" s="59"/>
      <c r="I16" s="59">
        <v>1</v>
      </c>
      <c r="J16" s="59"/>
      <c r="K16" s="59"/>
      <c r="L16" s="59">
        <v>1</v>
      </c>
      <c r="M16" s="59"/>
      <c r="N16" s="59"/>
      <c r="O16" s="59">
        <v>1</v>
      </c>
      <c r="P16" s="59"/>
      <c r="Q16" s="59"/>
      <c r="R16" s="1">
        <v>1</v>
      </c>
      <c r="S16" s="1"/>
      <c r="T16" s="1"/>
      <c r="U16" s="4">
        <v>1</v>
      </c>
      <c r="V16" s="4"/>
      <c r="W16" s="1"/>
      <c r="X16" s="1">
        <v>1</v>
      </c>
      <c r="Y16" s="1"/>
      <c r="Z16" s="1"/>
      <c r="AA16" s="1">
        <v>1</v>
      </c>
      <c r="AB16" s="1"/>
      <c r="AC16" s="1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61">
        <v>1</v>
      </c>
      <c r="BL16" s="61"/>
      <c r="BM16" s="61"/>
      <c r="BN16" s="61">
        <v>1</v>
      </c>
      <c r="BO16" s="61"/>
      <c r="BP16" s="61"/>
      <c r="BQ16" s="61">
        <v>1</v>
      </c>
      <c r="BR16" s="61"/>
      <c r="BS16" s="61"/>
      <c r="BT16" s="61">
        <v>1</v>
      </c>
      <c r="BU16" s="61"/>
      <c r="BV16" s="61"/>
      <c r="BW16" s="61">
        <v>1</v>
      </c>
      <c r="BX16" s="61"/>
      <c r="BY16" s="61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61">
        <v>1</v>
      </c>
      <c r="EX16" s="61"/>
      <c r="EY16" s="61"/>
      <c r="EZ16" s="61">
        <v>1</v>
      </c>
      <c r="FA16" s="61"/>
      <c r="FB16" s="61"/>
      <c r="FC16" s="61"/>
      <c r="FD16" s="61">
        <v>1</v>
      </c>
      <c r="FE16" s="61"/>
      <c r="FF16" s="61">
        <v>1</v>
      </c>
      <c r="FG16" s="61"/>
      <c r="FH16" s="61"/>
      <c r="FI16" s="61">
        <v>1</v>
      </c>
      <c r="FJ16" s="61"/>
      <c r="FK16" s="61"/>
    </row>
    <row r="17" spans="1:167" ht="15.75">
      <c r="A17" s="2">
        <v>4</v>
      </c>
      <c r="B17" s="1" t="s">
        <v>1409</v>
      </c>
      <c r="C17" s="9">
        <v>1</v>
      </c>
      <c r="D17" s="58"/>
      <c r="E17" s="58"/>
      <c r="F17" s="59">
        <v>1</v>
      </c>
      <c r="G17" s="59"/>
      <c r="H17" s="59"/>
      <c r="I17" s="59">
        <v>1</v>
      </c>
      <c r="J17" s="59"/>
      <c r="K17" s="59"/>
      <c r="L17" s="59">
        <v>1</v>
      </c>
      <c r="M17" s="59"/>
      <c r="N17" s="59"/>
      <c r="O17" s="59">
        <v>1</v>
      </c>
      <c r="P17" s="59"/>
      <c r="Q17" s="59"/>
      <c r="R17" s="1">
        <v>1</v>
      </c>
      <c r="S17" s="1"/>
      <c r="T17" s="1"/>
      <c r="U17" s="4">
        <v>1</v>
      </c>
      <c r="V17" s="4"/>
      <c r="W17" s="1"/>
      <c r="X17" s="1">
        <v>1</v>
      </c>
      <c r="Y17" s="1"/>
      <c r="Z17" s="1"/>
      <c r="AA17" s="1">
        <v>1</v>
      </c>
      <c r="AB17" s="1"/>
      <c r="AC17" s="1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61">
        <v>1</v>
      </c>
      <c r="BL17" s="61"/>
      <c r="BM17" s="61"/>
      <c r="BN17" s="61">
        <v>1</v>
      </c>
      <c r="BO17" s="61"/>
      <c r="BP17" s="61"/>
      <c r="BQ17" s="61">
        <v>1</v>
      </c>
      <c r="BR17" s="61"/>
      <c r="BS17" s="61"/>
      <c r="BT17" s="61">
        <v>1</v>
      </c>
      <c r="BU17" s="61"/>
      <c r="BV17" s="61"/>
      <c r="BW17" s="61">
        <v>1</v>
      </c>
      <c r="BX17" s="61"/>
      <c r="BY17" s="61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61">
        <v>1</v>
      </c>
      <c r="EX17" s="61"/>
      <c r="EY17" s="61"/>
      <c r="EZ17" s="61">
        <v>1</v>
      </c>
      <c r="FA17" s="61"/>
      <c r="FB17" s="61"/>
      <c r="FC17" s="61">
        <v>1</v>
      </c>
      <c r="FD17" s="61"/>
      <c r="FE17" s="61"/>
      <c r="FF17" s="61">
        <v>1</v>
      </c>
      <c r="FG17" s="61"/>
      <c r="FH17" s="61"/>
      <c r="FI17" s="61">
        <v>1</v>
      </c>
      <c r="FJ17" s="61"/>
      <c r="FK17" s="61"/>
    </row>
    <row r="18" spans="1:167" ht="15.75">
      <c r="A18" s="2">
        <v>5</v>
      </c>
      <c r="B18" s="1" t="s">
        <v>1410</v>
      </c>
      <c r="C18" s="9">
        <v>1</v>
      </c>
      <c r="D18" s="58"/>
      <c r="E18" s="58"/>
      <c r="F18" s="59">
        <v>1</v>
      </c>
      <c r="G18" s="59"/>
      <c r="H18" s="59"/>
      <c r="I18" s="59">
        <v>1</v>
      </c>
      <c r="J18" s="59"/>
      <c r="K18" s="59"/>
      <c r="L18" s="59">
        <v>1</v>
      </c>
      <c r="M18" s="59"/>
      <c r="N18" s="59"/>
      <c r="O18" s="59">
        <v>1</v>
      </c>
      <c r="P18" s="59"/>
      <c r="Q18" s="59"/>
      <c r="R18" s="1"/>
      <c r="S18" s="1">
        <v>1</v>
      </c>
      <c r="T18" s="1"/>
      <c r="U18" s="4"/>
      <c r="V18" s="4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4"/>
      <c r="AE18" s="4">
        <v>1</v>
      </c>
      <c r="AF18" s="4"/>
      <c r="AG18" s="4"/>
      <c r="AH18" s="4">
        <v>1</v>
      </c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61">
        <v>1</v>
      </c>
      <c r="BL18" s="61"/>
      <c r="BM18" s="61"/>
      <c r="BN18" s="61">
        <v>1</v>
      </c>
      <c r="BO18" s="61"/>
      <c r="BP18" s="61"/>
      <c r="BQ18" s="61">
        <v>1</v>
      </c>
      <c r="BR18" s="61"/>
      <c r="BS18" s="61"/>
      <c r="BT18" s="61"/>
      <c r="BU18" s="61">
        <v>1</v>
      </c>
      <c r="BV18" s="61"/>
      <c r="BW18" s="61"/>
      <c r="BX18" s="61">
        <v>1</v>
      </c>
      <c r="BY18" s="61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61">
        <v>1</v>
      </c>
      <c r="EX18" s="61"/>
      <c r="EY18" s="61"/>
      <c r="EZ18" s="61"/>
      <c r="FA18" s="61">
        <v>1</v>
      </c>
      <c r="FB18" s="61"/>
      <c r="FC18" s="61"/>
      <c r="FD18" s="61">
        <v>1</v>
      </c>
      <c r="FE18" s="61"/>
      <c r="FF18" s="61">
        <v>1</v>
      </c>
      <c r="FG18" s="61"/>
      <c r="FH18" s="61"/>
      <c r="FI18" s="61">
        <v>1</v>
      </c>
      <c r="FJ18" s="61"/>
      <c r="FK18" s="61"/>
    </row>
    <row r="19" spans="1:167" ht="15.75">
      <c r="A19" s="2">
        <v>6</v>
      </c>
      <c r="B19" s="1" t="s">
        <v>1411</v>
      </c>
      <c r="C19" s="9">
        <v>1</v>
      </c>
      <c r="D19" s="58"/>
      <c r="E19" s="58"/>
      <c r="F19" s="59">
        <v>1</v>
      </c>
      <c r="G19" s="59"/>
      <c r="H19" s="59"/>
      <c r="I19" s="59">
        <v>1</v>
      </c>
      <c r="J19" s="59"/>
      <c r="K19" s="59"/>
      <c r="L19" s="59">
        <v>1</v>
      </c>
      <c r="M19" s="59"/>
      <c r="N19" s="59"/>
      <c r="O19" s="59">
        <v>1</v>
      </c>
      <c r="P19" s="59"/>
      <c r="Q19" s="59"/>
      <c r="R19" s="1">
        <v>1</v>
      </c>
      <c r="S19" s="1"/>
      <c r="T19" s="1"/>
      <c r="U19" s="4">
        <v>1</v>
      </c>
      <c r="V19" s="4"/>
      <c r="W19" s="1"/>
      <c r="X19" s="1">
        <v>1</v>
      </c>
      <c r="Y19" s="1"/>
      <c r="Z19" s="1"/>
      <c r="AA19" s="1">
        <v>1</v>
      </c>
      <c r="AB19" s="1"/>
      <c r="AC19" s="1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/>
      <c r="AW19" s="4">
        <v>1</v>
      </c>
      <c r="AX19" s="4"/>
      <c r="AY19" s="4">
        <v>1</v>
      </c>
      <c r="AZ19" s="4"/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61">
        <v>1</v>
      </c>
      <c r="BL19" s="61"/>
      <c r="BM19" s="61"/>
      <c r="BN19" s="61">
        <v>1</v>
      </c>
      <c r="BO19" s="61"/>
      <c r="BP19" s="61"/>
      <c r="BQ19" s="61">
        <v>1</v>
      </c>
      <c r="BR19" s="61"/>
      <c r="BS19" s="61"/>
      <c r="BT19" s="61">
        <v>1</v>
      </c>
      <c r="BU19" s="61"/>
      <c r="BV19" s="61"/>
      <c r="BW19" s="61">
        <v>1</v>
      </c>
      <c r="BX19" s="61"/>
      <c r="BY19" s="61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61">
        <v>1</v>
      </c>
      <c r="EX19" s="61"/>
      <c r="EY19" s="61"/>
      <c r="EZ19" s="61">
        <v>1</v>
      </c>
      <c r="FA19" s="61"/>
      <c r="FB19" s="61"/>
      <c r="FC19" s="61">
        <v>1</v>
      </c>
      <c r="FD19" s="61"/>
      <c r="FE19" s="61"/>
      <c r="FF19" s="61">
        <v>1</v>
      </c>
      <c r="FG19" s="61"/>
      <c r="FH19" s="61"/>
      <c r="FI19" s="61">
        <v>1</v>
      </c>
      <c r="FJ19" s="61"/>
      <c r="FK19" s="61"/>
    </row>
    <row r="20" spans="1:167" ht="15.75">
      <c r="A20" s="2">
        <v>7</v>
      </c>
      <c r="B20" s="1" t="s">
        <v>1412</v>
      </c>
      <c r="C20" s="9"/>
      <c r="D20" s="58">
        <v>1</v>
      </c>
      <c r="E20" s="58"/>
      <c r="F20" s="59"/>
      <c r="G20" s="59">
        <v>1</v>
      </c>
      <c r="H20" s="59"/>
      <c r="I20" s="59">
        <v>1</v>
      </c>
      <c r="J20" s="59"/>
      <c r="K20" s="59"/>
      <c r="L20" s="59">
        <v>1</v>
      </c>
      <c r="M20" s="59"/>
      <c r="N20" s="59"/>
      <c r="O20" s="59">
        <v>1</v>
      </c>
      <c r="P20" s="59"/>
      <c r="Q20" s="59"/>
      <c r="R20" s="1">
        <v>1</v>
      </c>
      <c r="S20" s="1"/>
      <c r="T20" s="1"/>
      <c r="U20" s="4">
        <v>1</v>
      </c>
      <c r="V20" s="4"/>
      <c r="W20" s="1"/>
      <c r="X20" s="1">
        <v>1</v>
      </c>
      <c r="Y20" s="1"/>
      <c r="Z20" s="1"/>
      <c r="AA20" s="1">
        <v>1</v>
      </c>
      <c r="AB20" s="1"/>
      <c r="AC20" s="1"/>
      <c r="AD20" s="4">
        <v>1</v>
      </c>
      <c r="AE20" s="4"/>
      <c r="AF20" s="4"/>
      <c r="AG20" s="4"/>
      <c r="AH20" s="4">
        <v>1</v>
      </c>
      <c r="AI20" s="4"/>
      <c r="AJ20" s="4">
        <v>1</v>
      </c>
      <c r="AK20" s="4"/>
      <c r="AL20" s="4"/>
      <c r="AM20" s="4"/>
      <c r="AN20" s="4">
        <v>1</v>
      </c>
      <c r="AO20" s="4"/>
      <c r="AP20" s="4">
        <v>1</v>
      </c>
      <c r="AQ20" s="4"/>
      <c r="AR20" s="4"/>
      <c r="AS20" s="4">
        <v>1</v>
      </c>
      <c r="AT20" s="4"/>
      <c r="AU20" s="4"/>
      <c r="AV20" s="4"/>
      <c r="AW20" s="4">
        <v>1</v>
      </c>
      <c r="AX20" s="4"/>
      <c r="AY20" s="4">
        <v>1</v>
      </c>
      <c r="AZ20" s="4"/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61">
        <v>1</v>
      </c>
      <c r="BL20" s="61"/>
      <c r="BM20" s="61"/>
      <c r="BN20" s="61">
        <v>1</v>
      </c>
      <c r="BO20" s="61"/>
      <c r="BP20" s="61"/>
      <c r="BQ20" s="61">
        <v>1</v>
      </c>
      <c r="BR20" s="61"/>
      <c r="BS20" s="61"/>
      <c r="BT20" s="61">
        <v>1</v>
      </c>
      <c r="BU20" s="61"/>
      <c r="BV20" s="61"/>
      <c r="BW20" s="61">
        <v>1</v>
      </c>
      <c r="BX20" s="61"/>
      <c r="BY20" s="61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61">
        <v>1</v>
      </c>
      <c r="EX20" s="61"/>
      <c r="EY20" s="61"/>
      <c r="EZ20" s="61">
        <v>1</v>
      </c>
      <c r="FA20" s="61"/>
      <c r="FB20" s="61"/>
      <c r="FC20" s="61"/>
      <c r="FD20" s="61">
        <v>1</v>
      </c>
      <c r="FE20" s="61"/>
      <c r="FF20" s="61">
        <v>1</v>
      </c>
      <c r="FG20" s="61"/>
      <c r="FH20" s="61"/>
      <c r="FI20" s="61">
        <v>1</v>
      </c>
      <c r="FJ20" s="61"/>
      <c r="FK20" s="61"/>
    </row>
    <row r="21" spans="1:167">
      <c r="A21" s="3">
        <v>8</v>
      </c>
      <c r="B21" s="4" t="s">
        <v>1413</v>
      </c>
      <c r="C21" s="3">
        <v>1</v>
      </c>
      <c r="D21" s="60"/>
      <c r="E21" s="60"/>
      <c r="F21" s="61">
        <v>1</v>
      </c>
      <c r="G21" s="61"/>
      <c r="H21" s="61"/>
      <c r="I21" s="61">
        <v>1</v>
      </c>
      <c r="J21" s="61"/>
      <c r="K21" s="61"/>
      <c r="L21" s="61">
        <v>1</v>
      </c>
      <c r="M21" s="61"/>
      <c r="N21" s="61"/>
      <c r="O21" s="61">
        <v>1</v>
      </c>
      <c r="P21" s="61"/>
      <c r="Q21" s="61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61">
        <v>1</v>
      </c>
      <c r="BL21" s="61"/>
      <c r="BM21" s="61"/>
      <c r="BN21" s="61">
        <v>1</v>
      </c>
      <c r="BO21" s="61"/>
      <c r="BP21" s="61"/>
      <c r="BQ21" s="61">
        <v>1</v>
      </c>
      <c r="BR21" s="61"/>
      <c r="BS21" s="61"/>
      <c r="BT21" s="61">
        <v>1</v>
      </c>
      <c r="BU21" s="61"/>
      <c r="BV21" s="61"/>
      <c r="BW21" s="61">
        <v>1</v>
      </c>
      <c r="BX21" s="61"/>
      <c r="BY21" s="61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61">
        <v>1</v>
      </c>
      <c r="EX21" s="61"/>
      <c r="EY21" s="61"/>
      <c r="EZ21" s="61">
        <v>1</v>
      </c>
      <c r="FA21" s="61"/>
      <c r="FB21" s="61"/>
      <c r="FC21" s="61">
        <v>1</v>
      </c>
      <c r="FD21" s="61"/>
      <c r="FE21" s="61"/>
      <c r="FF21" s="61">
        <v>1</v>
      </c>
      <c r="FG21" s="61"/>
      <c r="FH21" s="61"/>
      <c r="FI21" s="61">
        <v>1</v>
      </c>
      <c r="FJ21" s="61"/>
      <c r="FK21" s="61"/>
    </row>
    <row r="22" spans="1:167">
      <c r="A22" s="3">
        <v>9</v>
      </c>
      <c r="B22" s="4" t="s">
        <v>1414</v>
      </c>
      <c r="C22" s="3">
        <v>1</v>
      </c>
      <c r="D22" s="60"/>
      <c r="E22" s="60"/>
      <c r="F22" s="61">
        <v>1</v>
      </c>
      <c r="G22" s="61"/>
      <c r="H22" s="61"/>
      <c r="I22" s="61">
        <v>1</v>
      </c>
      <c r="J22" s="61"/>
      <c r="K22" s="61"/>
      <c r="L22" s="61">
        <v>1</v>
      </c>
      <c r="M22" s="61"/>
      <c r="N22" s="61"/>
      <c r="O22" s="61">
        <v>1</v>
      </c>
      <c r="P22" s="61"/>
      <c r="Q22" s="61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61">
        <v>1</v>
      </c>
      <c r="BL22" s="61"/>
      <c r="BM22" s="61"/>
      <c r="BN22" s="61">
        <v>1</v>
      </c>
      <c r="BO22" s="61"/>
      <c r="BP22" s="61"/>
      <c r="BQ22" s="61">
        <v>1</v>
      </c>
      <c r="BR22" s="61"/>
      <c r="BS22" s="61"/>
      <c r="BT22" s="61">
        <v>1</v>
      </c>
      <c r="BU22" s="61"/>
      <c r="BV22" s="61"/>
      <c r="BW22" s="61">
        <v>1</v>
      </c>
      <c r="BX22" s="61"/>
      <c r="BY22" s="61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61">
        <v>1</v>
      </c>
      <c r="EX22" s="61"/>
      <c r="EY22" s="61"/>
      <c r="EZ22" s="61">
        <v>1</v>
      </c>
      <c r="FA22" s="61"/>
      <c r="FB22" s="61"/>
      <c r="FC22" s="61"/>
      <c r="FD22" s="61">
        <v>1</v>
      </c>
      <c r="FE22" s="61"/>
      <c r="FF22" s="61">
        <v>1</v>
      </c>
      <c r="FG22" s="61"/>
      <c r="FH22" s="61"/>
      <c r="FI22" s="61">
        <v>1</v>
      </c>
      <c r="FJ22" s="61"/>
      <c r="FK22" s="61"/>
    </row>
    <row r="23" spans="1:167">
      <c r="A23" s="3">
        <v>10</v>
      </c>
      <c r="B23" s="4" t="s">
        <v>1415</v>
      </c>
      <c r="C23" s="3"/>
      <c r="D23" s="60">
        <v>1</v>
      </c>
      <c r="E23" s="60"/>
      <c r="F23" s="61">
        <v>1</v>
      </c>
      <c r="G23" s="61"/>
      <c r="H23" s="61"/>
      <c r="I23" s="61">
        <v>1</v>
      </c>
      <c r="J23" s="61"/>
      <c r="K23" s="61"/>
      <c r="L23" s="61">
        <v>1</v>
      </c>
      <c r="M23" s="61"/>
      <c r="N23" s="61"/>
      <c r="O23" s="61">
        <v>1</v>
      </c>
      <c r="P23" s="61"/>
      <c r="Q23" s="61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61">
        <v>1</v>
      </c>
      <c r="BL23" s="61"/>
      <c r="BM23" s="61"/>
      <c r="BN23" s="61">
        <v>1</v>
      </c>
      <c r="BO23" s="61"/>
      <c r="BP23" s="61"/>
      <c r="BQ23" s="61">
        <v>1</v>
      </c>
      <c r="BR23" s="61"/>
      <c r="BS23" s="61"/>
      <c r="BT23" s="61">
        <v>1</v>
      </c>
      <c r="BU23" s="61"/>
      <c r="BV23" s="61"/>
      <c r="BW23" s="61">
        <v>1</v>
      </c>
      <c r="BX23" s="61"/>
      <c r="BY23" s="61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61">
        <v>1</v>
      </c>
      <c r="EX23" s="61"/>
      <c r="EY23" s="61"/>
      <c r="EZ23" s="61">
        <v>1</v>
      </c>
      <c r="FA23" s="61"/>
      <c r="FB23" s="61"/>
      <c r="FC23" s="61">
        <v>1</v>
      </c>
      <c r="FD23" s="61"/>
      <c r="FE23" s="61"/>
      <c r="FF23" s="61">
        <v>1</v>
      </c>
      <c r="FG23" s="61"/>
      <c r="FH23" s="61"/>
      <c r="FI23" s="61">
        <v>1</v>
      </c>
      <c r="FJ23" s="61"/>
      <c r="FK23" s="61"/>
    </row>
    <row r="24" spans="1:167">
      <c r="A24" s="3">
        <v>11</v>
      </c>
      <c r="B24" s="4" t="s">
        <v>1416</v>
      </c>
      <c r="C24" s="3">
        <v>1</v>
      </c>
      <c r="D24" s="60"/>
      <c r="E24" s="60"/>
      <c r="F24" s="61">
        <v>1</v>
      </c>
      <c r="G24" s="61"/>
      <c r="H24" s="61"/>
      <c r="I24" s="61">
        <v>1</v>
      </c>
      <c r="J24" s="61"/>
      <c r="K24" s="61"/>
      <c r="L24" s="61">
        <v>1</v>
      </c>
      <c r="M24" s="61"/>
      <c r="N24" s="61"/>
      <c r="O24" s="61">
        <v>1</v>
      </c>
      <c r="P24" s="61"/>
      <c r="Q24" s="61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61">
        <v>1</v>
      </c>
      <c r="BL24" s="61"/>
      <c r="BM24" s="61"/>
      <c r="BN24" s="61">
        <v>1</v>
      </c>
      <c r="BO24" s="61"/>
      <c r="BP24" s="61"/>
      <c r="BQ24" s="61">
        <v>1</v>
      </c>
      <c r="BR24" s="61"/>
      <c r="BS24" s="61"/>
      <c r="BT24" s="61">
        <v>1</v>
      </c>
      <c r="BU24" s="61"/>
      <c r="BV24" s="61"/>
      <c r="BW24" s="61">
        <v>1</v>
      </c>
      <c r="BX24" s="61"/>
      <c r="BY24" s="61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61">
        <v>1</v>
      </c>
      <c r="EX24" s="61"/>
      <c r="EY24" s="61"/>
      <c r="EZ24" s="61">
        <v>1</v>
      </c>
      <c r="FA24" s="61"/>
      <c r="FB24" s="61"/>
      <c r="FC24" s="61">
        <v>1</v>
      </c>
      <c r="FD24" s="61"/>
      <c r="FE24" s="61"/>
      <c r="FF24" s="61">
        <v>1</v>
      </c>
      <c r="FG24" s="61"/>
      <c r="FH24" s="61"/>
      <c r="FI24" s="61">
        <v>1</v>
      </c>
      <c r="FJ24" s="61"/>
      <c r="FK24" s="61"/>
    </row>
    <row r="25" spans="1:167">
      <c r="A25" s="3">
        <v>12</v>
      </c>
      <c r="B25" s="4" t="s">
        <v>1417</v>
      </c>
      <c r="C25" s="3">
        <v>1</v>
      </c>
      <c r="D25" s="60"/>
      <c r="E25" s="60"/>
      <c r="F25" s="61"/>
      <c r="G25" s="61">
        <v>1</v>
      </c>
      <c r="H25" s="61"/>
      <c r="I25" s="61">
        <v>1</v>
      </c>
      <c r="J25" s="61"/>
      <c r="K25" s="61"/>
      <c r="L25" s="61">
        <v>1</v>
      </c>
      <c r="M25" s="61"/>
      <c r="N25" s="61"/>
      <c r="O25" s="61">
        <v>1</v>
      </c>
      <c r="P25" s="61"/>
      <c r="Q25" s="61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61">
        <v>1</v>
      </c>
      <c r="BL25" s="61"/>
      <c r="BM25" s="61"/>
      <c r="BN25" s="61">
        <v>1</v>
      </c>
      <c r="BO25" s="61"/>
      <c r="BP25" s="61"/>
      <c r="BQ25" s="61">
        <v>1</v>
      </c>
      <c r="BR25" s="61"/>
      <c r="BS25" s="61"/>
      <c r="BT25" s="61">
        <v>1</v>
      </c>
      <c r="BU25" s="61"/>
      <c r="BV25" s="61"/>
      <c r="BW25" s="61">
        <v>1</v>
      </c>
      <c r="BX25" s="61"/>
      <c r="BY25" s="61"/>
      <c r="BZ25" s="4"/>
      <c r="CA25" s="4">
        <v>1</v>
      </c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/>
      <c r="EO25" s="4">
        <v>1</v>
      </c>
      <c r="EP25" s="4"/>
      <c r="EQ25" s="4">
        <v>1</v>
      </c>
      <c r="ER25" s="4"/>
      <c r="ES25" s="4"/>
      <c r="ET25" s="4">
        <v>1</v>
      </c>
      <c r="EU25" s="4"/>
      <c r="EV25" s="4"/>
      <c r="EW25" s="61">
        <v>1</v>
      </c>
      <c r="EX25" s="61"/>
      <c r="EY25" s="61"/>
      <c r="EZ25" s="61">
        <v>1</v>
      </c>
      <c r="FA25" s="61"/>
      <c r="FB25" s="61"/>
      <c r="FC25" s="61"/>
      <c r="FD25" s="61">
        <v>1</v>
      </c>
      <c r="FE25" s="61"/>
      <c r="FF25" s="61">
        <v>1</v>
      </c>
      <c r="FG25" s="61"/>
      <c r="FH25" s="61"/>
      <c r="FI25" s="61">
        <v>1</v>
      </c>
      <c r="FJ25" s="61"/>
      <c r="FK25" s="61"/>
    </row>
    <row r="26" spans="1:167">
      <c r="A26" s="3">
        <v>13</v>
      </c>
      <c r="B26" s="4" t="s">
        <v>1418</v>
      </c>
      <c r="C26" s="3">
        <v>1</v>
      </c>
      <c r="D26" s="60"/>
      <c r="E26" s="60"/>
      <c r="F26" s="61">
        <v>1</v>
      </c>
      <c r="G26" s="61"/>
      <c r="H26" s="61"/>
      <c r="I26" s="61">
        <v>1</v>
      </c>
      <c r="J26" s="61"/>
      <c r="K26" s="61"/>
      <c r="L26" s="61">
        <v>1</v>
      </c>
      <c r="M26" s="61"/>
      <c r="N26" s="61"/>
      <c r="O26" s="61">
        <v>1</v>
      </c>
      <c r="P26" s="61"/>
      <c r="Q26" s="61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61">
        <v>1</v>
      </c>
      <c r="BL26" s="61"/>
      <c r="BM26" s="61"/>
      <c r="BN26" s="61">
        <v>1</v>
      </c>
      <c r="BO26" s="61"/>
      <c r="BP26" s="61"/>
      <c r="BQ26" s="61">
        <v>1</v>
      </c>
      <c r="BR26" s="61"/>
      <c r="BS26" s="61"/>
      <c r="BT26" s="61">
        <v>1</v>
      </c>
      <c r="BU26" s="61"/>
      <c r="BV26" s="61"/>
      <c r="BW26" s="61">
        <v>1</v>
      </c>
      <c r="BX26" s="61"/>
      <c r="BY26" s="61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61">
        <v>1</v>
      </c>
      <c r="EX26" s="61"/>
      <c r="EY26" s="61"/>
      <c r="EZ26" s="61">
        <v>1</v>
      </c>
      <c r="FA26" s="61"/>
      <c r="FB26" s="61"/>
      <c r="FC26" s="61"/>
      <c r="FD26" s="61">
        <v>1</v>
      </c>
      <c r="FE26" s="61"/>
      <c r="FF26" s="61">
        <v>1</v>
      </c>
      <c r="FG26" s="61"/>
      <c r="FH26" s="61"/>
      <c r="FI26" s="61">
        <v>1</v>
      </c>
      <c r="FJ26" s="61"/>
      <c r="FK26" s="61"/>
    </row>
    <row r="27" spans="1:167">
      <c r="A27" s="114" t="s">
        <v>171</v>
      </c>
      <c r="B27" s="115"/>
      <c r="C27" s="52">
        <f t="shared" ref="C27:AH27" si="0">SUM(C14:C26)</f>
        <v>10</v>
      </c>
      <c r="D27" s="52">
        <f t="shared" si="0"/>
        <v>3</v>
      </c>
      <c r="E27" s="52">
        <f t="shared" si="0"/>
        <v>0</v>
      </c>
      <c r="F27" s="52">
        <f t="shared" si="0"/>
        <v>10</v>
      </c>
      <c r="G27" s="52">
        <f t="shared" si="0"/>
        <v>3</v>
      </c>
      <c r="H27" s="52">
        <f t="shared" si="0"/>
        <v>0</v>
      </c>
      <c r="I27" s="52">
        <f t="shared" si="0"/>
        <v>13</v>
      </c>
      <c r="J27" s="52">
        <f t="shared" si="0"/>
        <v>0</v>
      </c>
      <c r="K27" s="52">
        <f t="shared" si="0"/>
        <v>0</v>
      </c>
      <c r="L27" s="52">
        <f t="shared" si="0"/>
        <v>13</v>
      </c>
      <c r="M27" s="52">
        <f t="shared" si="0"/>
        <v>0</v>
      </c>
      <c r="N27" s="52">
        <f t="shared" si="0"/>
        <v>0</v>
      </c>
      <c r="O27" s="52">
        <f t="shared" si="0"/>
        <v>13</v>
      </c>
      <c r="P27" s="52">
        <f t="shared" si="0"/>
        <v>0</v>
      </c>
      <c r="Q27" s="52">
        <f t="shared" si="0"/>
        <v>0</v>
      </c>
      <c r="R27" s="52">
        <f t="shared" si="0"/>
        <v>12</v>
      </c>
      <c r="S27" s="52">
        <f t="shared" si="0"/>
        <v>1</v>
      </c>
      <c r="T27" s="52">
        <f t="shared" si="0"/>
        <v>0</v>
      </c>
      <c r="U27" s="52">
        <f t="shared" si="0"/>
        <v>12</v>
      </c>
      <c r="V27" s="52">
        <f t="shared" si="0"/>
        <v>1</v>
      </c>
      <c r="W27" s="52">
        <f t="shared" si="0"/>
        <v>0</v>
      </c>
      <c r="X27" s="52">
        <f t="shared" si="0"/>
        <v>12</v>
      </c>
      <c r="Y27" s="52">
        <f t="shared" si="0"/>
        <v>1</v>
      </c>
      <c r="Z27" s="52">
        <f t="shared" si="0"/>
        <v>0</v>
      </c>
      <c r="AA27" s="52">
        <f t="shared" si="0"/>
        <v>12</v>
      </c>
      <c r="AB27" s="52">
        <f t="shared" si="0"/>
        <v>1</v>
      </c>
      <c r="AC27" s="52">
        <f t="shared" si="0"/>
        <v>0</v>
      </c>
      <c r="AD27" s="52">
        <f t="shared" si="0"/>
        <v>10</v>
      </c>
      <c r="AE27" s="52">
        <f t="shared" si="0"/>
        <v>3</v>
      </c>
      <c r="AF27" s="52">
        <f t="shared" si="0"/>
        <v>0</v>
      </c>
      <c r="AG27" s="52">
        <f t="shared" si="0"/>
        <v>11</v>
      </c>
      <c r="AH27" s="52">
        <f t="shared" si="0"/>
        <v>2</v>
      </c>
      <c r="AI27" s="52">
        <f t="shared" ref="AI27:BN27" si="1">SUM(AI14:AI26)</f>
        <v>0</v>
      </c>
      <c r="AJ27" s="52">
        <f t="shared" si="1"/>
        <v>13</v>
      </c>
      <c r="AK27" s="52">
        <f t="shared" si="1"/>
        <v>0</v>
      </c>
      <c r="AL27" s="52">
        <f t="shared" si="1"/>
        <v>0</v>
      </c>
      <c r="AM27" s="52">
        <f t="shared" si="1"/>
        <v>11</v>
      </c>
      <c r="AN27" s="52">
        <f t="shared" si="1"/>
        <v>2</v>
      </c>
      <c r="AO27" s="52">
        <f t="shared" si="1"/>
        <v>0</v>
      </c>
      <c r="AP27" s="52">
        <f t="shared" si="1"/>
        <v>12</v>
      </c>
      <c r="AQ27" s="52">
        <f t="shared" si="1"/>
        <v>1</v>
      </c>
      <c r="AR27" s="52">
        <f t="shared" si="1"/>
        <v>0</v>
      </c>
      <c r="AS27" s="52">
        <f t="shared" si="1"/>
        <v>12</v>
      </c>
      <c r="AT27" s="52">
        <f t="shared" si="1"/>
        <v>1</v>
      </c>
      <c r="AU27" s="52">
        <f t="shared" si="1"/>
        <v>0</v>
      </c>
      <c r="AV27" s="52">
        <f t="shared" si="1"/>
        <v>0</v>
      </c>
      <c r="AW27" s="52">
        <f t="shared" si="1"/>
        <v>13</v>
      </c>
      <c r="AX27" s="52">
        <f t="shared" si="1"/>
        <v>0</v>
      </c>
      <c r="AY27" s="52">
        <f t="shared" si="1"/>
        <v>12</v>
      </c>
      <c r="AZ27" s="52">
        <f t="shared" si="1"/>
        <v>1</v>
      </c>
      <c r="BA27" s="52">
        <f t="shared" si="1"/>
        <v>0</v>
      </c>
      <c r="BB27" s="52">
        <f t="shared" si="1"/>
        <v>0</v>
      </c>
      <c r="BC27" s="52">
        <f t="shared" si="1"/>
        <v>13</v>
      </c>
      <c r="BD27" s="52">
        <f t="shared" si="1"/>
        <v>0</v>
      </c>
      <c r="BE27" s="52">
        <f t="shared" si="1"/>
        <v>0</v>
      </c>
      <c r="BF27" s="52">
        <f t="shared" si="1"/>
        <v>13</v>
      </c>
      <c r="BG27" s="52">
        <f t="shared" si="1"/>
        <v>0</v>
      </c>
      <c r="BH27" s="52">
        <f t="shared" si="1"/>
        <v>0</v>
      </c>
      <c r="BI27" s="52">
        <f t="shared" si="1"/>
        <v>13</v>
      </c>
      <c r="BJ27" s="52">
        <f t="shared" si="1"/>
        <v>0</v>
      </c>
      <c r="BK27" s="60">
        <f t="shared" si="1"/>
        <v>13</v>
      </c>
      <c r="BL27" s="60">
        <f t="shared" si="1"/>
        <v>0</v>
      </c>
      <c r="BM27" s="60">
        <f t="shared" si="1"/>
        <v>0</v>
      </c>
      <c r="BN27" s="60">
        <f t="shared" si="1"/>
        <v>13</v>
      </c>
      <c r="BO27" s="60">
        <f t="shared" ref="BO27:CT27" si="2">SUM(BO14:BO26)</f>
        <v>0</v>
      </c>
      <c r="BP27" s="60">
        <f t="shared" si="2"/>
        <v>0</v>
      </c>
      <c r="BQ27" s="60">
        <f t="shared" si="2"/>
        <v>13</v>
      </c>
      <c r="BR27" s="60">
        <f t="shared" si="2"/>
        <v>0</v>
      </c>
      <c r="BS27" s="60">
        <f t="shared" si="2"/>
        <v>0</v>
      </c>
      <c r="BT27" s="60">
        <f t="shared" si="2"/>
        <v>12</v>
      </c>
      <c r="BU27" s="60">
        <f t="shared" si="2"/>
        <v>1</v>
      </c>
      <c r="BV27" s="60">
        <f t="shared" si="2"/>
        <v>0</v>
      </c>
      <c r="BW27" s="60">
        <f t="shared" si="2"/>
        <v>12</v>
      </c>
      <c r="BX27" s="60">
        <f t="shared" si="2"/>
        <v>1</v>
      </c>
      <c r="BY27" s="60">
        <f t="shared" si="2"/>
        <v>0</v>
      </c>
      <c r="BZ27" s="52">
        <f t="shared" si="2"/>
        <v>10</v>
      </c>
      <c r="CA27" s="52">
        <f t="shared" si="2"/>
        <v>3</v>
      </c>
      <c r="CB27" s="52">
        <f t="shared" si="2"/>
        <v>0</v>
      </c>
      <c r="CC27" s="52">
        <f t="shared" si="2"/>
        <v>12</v>
      </c>
      <c r="CD27" s="52">
        <f t="shared" si="2"/>
        <v>1</v>
      </c>
      <c r="CE27" s="52">
        <f t="shared" si="2"/>
        <v>0</v>
      </c>
      <c r="CF27" s="52">
        <f t="shared" si="2"/>
        <v>12</v>
      </c>
      <c r="CG27" s="52">
        <f t="shared" si="2"/>
        <v>1</v>
      </c>
      <c r="CH27" s="52">
        <f t="shared" si="2"/>
        <v>0</v>
      </c>
      <c r="CI27" s="52">
        <f t="shared" si="2"/>
        <v>13</v>
      </c>
      <c r="CJ27" s="52">
        <f t="shared" si="2"/>
        <v>0</v>
      </c>
      <c r="CK27" s="52">
        <f t="shared" si="2"/>
        <v>0</v>
      </c>
      <c r="CL27" s="52">
        <f t="shared" si="2"/>
        <v>7</v>
      </c>
      <c r="CM27" s="52">
        <f t="shared" si="2"/>
        <v>6</v>
      </c>
      <c r="CN27" s="52">
        <f t="shared" si="2"/>
        <v>0</v>
      </c>
      <c r="CO27" s="52">
        <f t="shared" si="2"/>
        <v>12</v>
      </c>
      <c r="CP27" s="52">
        <f t="shared" si="2"/>
        <v>1</v>
      </c>
      <c r="CQ27" s="52">
        <f t="shared" si="2"/>
        <v>0</v>
      </c>
      <c r="CR27" s="52">
        <f t="shared" si="2"/>
        <v>12</v>
      </c>
      <c r="CS27" s="52">
        <f t="shared" si="2"/>
        <v>1</v>
      </c>
      <c r="CT27" s="52">
        <f t="shared" si="2"/>
        <v>0</v>
      </c>
      <c r="CU27" s="52">
        <f t="shared" ref="CU27:DZ27" si="3">SUM(CU14:CU26)</f>
        <v>13</v>
      </c>
      <c r="CV27" s="52">
        <f t="shared" si="3"/>
        <v>0</v>
      </c>
      <c r="CW27" s="52">
        <f t="shared" si="3"/>
        <v>0</v>
      </c>
      <c r="CX27" s="52">
        <f t="shared" si="3"/>
        <v>13</v>
      </c>
      <c r="CY27" s="52">
        <f t="shared" si="3"/>
        <v>0</v>
      </c>
      <c r="CZ27" s="52">
        <f t="shared" si="3"/>
        <v>0</v>
      </c>
      <c r="DA27" s="52">
        <f t="shared" si="3"/>
        <v>12</v>
      </c>
      <c r="DB27" s="52">
        <f t="shared" si="3"/>
        <v>1</v>
      </c>
      <c r="DC27" s="52">
        <f t="shared" si="3"/>
        <v>0</v>
      </c>
      <c r="DD27" s="52">
        <f t="shared" si="3"/>
        <v>12</v>
      </c>
      <c r="DE27" s="52">
        <f t="shared" si="3"/>
        <v>1</v>
      </c>
      <c r="DF27" s="52">
        <f t="shared" si="3"/>
        <v>0</v>
      </c>
      <c r="DG27" s="52">
        <f t="shared" si="3"/>
        <v>8</v>
      </c>
      <c r="DH27" s="52">
        <f t="shared" si="3"/>
        <v>5</v>
      </c>
      <c r="DI27" s="52">
        <f t="shared" si="3"/>
        <v>0</v>
      </c>
      <c r="DJ27" s="52">
        <f t="shared" si="3"/>
        <v>13</v>
      </c>
      <c r="DK27" s="52">
        <f t="shared" si="3"/>
        <v>0</v>
      </c>
      <c r="DL27" s="52">
        <f t="shared" si="3"/>
        <v>0</v>
      </c>
      <c r="DM27" s="52">
        <f t="shared" si="3"/>
        <v>13</v>
      </c>
      <c r="DN27" s="52">
        <f t="shared" si="3"/>
        <v>0</v>
      </c>
      <c r="DO27" s="52">
        <f t="shared" si="3"/>
        <v>0</v>
      </c>
      <c r="DP27" s="52">
        <f t="shared" si="3"/>
        <v>12</v>
      </c>
      <c r="DQ27" s="52">
        <f t="shared" si="3"/>
        <v>1</v>
      </c>
      <c r="DR27" s="52">
        <f t="shared" si="3"/>
        <v>0</v>
      </c>
      <c r="DS27" s="52">
        <f t="shared" si="3"/>
        <v>9</v>
      </c>
      <c r="DT27" s="52">
        <f t="shared" si="3"/>
        <v>4</v>
      </c>
      <c r="DU27" s="52">
        <f t="shared" si="3"/>
        <v>0</v>
      </c>
      <c r="DV27" s="52">
        <f t="shared" si="3"/>
        <v>13</v>
      </c>
      <c r="DW27" s="52">
        <f t="shared" si="3"/>
        <v>0</v>
      </c>
      <c r="DX27" s="52">
        <f t="shared" si="3"/>
        <v>0</v>
      </c>
      <c r="DY27" s="52">
        <f t="shared" si="3"/>
        <v>13</v>
      </c>
      <c r="DZ27" s="52">
        <f t="shared" si="3"/>
        <v>0</v>
      </c>
      <c r="EA27" s="52">
        <f t="shared" ref="EA27:FF27" si="4">SUM(EA14:EA26)</f>
        <v>0</v>
      </c>
      <c r="EB27" s="52">
        <f t="shared" si="4"/>
        <v>13</v>
      </c>
      <c r="EC27" s="52">
        <f t="shared" si="4"/>
        <v>0</v>
      </c>
      <c r="ED27" s="52">
        <f t="shared" si="4"/>
        <v>0</v>
      </c>
      <c r="EE27" s="52">
        <f t="shared" si="4"/>
        <v>13</v>
      </c>
      <c r="EF27" s="52">
        <f t="shared" si="4"/>
        <v>0</v>
      </c>
      <c r="EG27" s="52">
        <f t="shared" si="4"/>
        <v>0</v>
      </c>
      <c r="EH27" s="52">
        <f t="shared" si="4"/>
        <v>9</v>
      </c>
      <c r="EI27" s="52">
        <f t="shared" si="4"/>
        <v>4</v>
      </c>
      <c r="EJ27" s="52">
        <f t="shared" si="4"/>
        <v>0</v>
      </c>
      <c r="EK27" s="52">
        <f t="shared" si="4"/>
        <v>12</v>
      </c>
      <c r="EL27" s="52">
        <f t="shared" si="4"/>
        <v>1</v>
      </c>
      <c r="EM27" s="52">
        <f t="shared" si="4"/>
        <v>0</v>
      </c>
      <c r="EN27" s="52">
        <f t="shared" si="4"/>
        <v>9</v>
      </c>
      <c r="EO27" s="52">
        <f t="shared" si="4"/>
        <v>4</v>
      </c>
      <c r="EP27" s="52">
        <f t="shared" si="4"/>
        <v>0</v>
      </c>
      <c r="EQ27" s="52">
        <f t="shared" si="4"/>
        <v>12</v>
      </c>
      <c r="ER27" s="52">
        <f t="shared" si="4"/>
        <v>1</v>
      </c>
      <c r="ES27" s="52">
        <f t="shared" si="4"/>
        <v>0</v>
      </c>
      <c r="ET27" s="52">
        <f t="shared" si="4"/>
        <v>12</v>
      </c>
      <c r="EU27" s="52">
        <f t="shared" si="4"/>
        <v>1</v>
      </c>
      <c r="EV27" s="52">
        <f t="shared" si="4"/>
        <v>0</v>
      </c>
      <c r="EW27" s="60">
        <f t="shared" si="4"/>
        <v>13</v>
      </c>
      <c r="EX27" s="60">
        <f t="shared" si="4"/>
        <v>0</v>
      </c>
      <c r="EY27" s="60">
        <f t="shared" si="4"/>
        <v>0</v>
      </c>
      <c r="EZ27" s="60">
        <f t="shared" si="4"/>
        <v>12</v>
      </c>
      <c r="FA27" s="60">
        <f t="shared" si="4"/>
        <v>1</v>
      </c>
      <c r="FB27" s="60">
        <f t="shared" si="4"/>
        <v>0</v>
      </c>
      <c r="FC27" s="60">
        <f t="shared" si="4"/>
        <v>7</v>
      </c>
      <c r="FD27" s="60">
        <f t="shared" si="4"/>
        <v>6</v>
      </c>
      <c r="FE27" s="60">
        <f t="shared" si="4"/>
        <v>0</v>
      </c>
      <c r="FF27" s="60">
        <f t="shared" si="4"/>
        <v>13</v>
      </c>
      <c r="FG27" s="60">
        <f t="shared" ref="FG27:FK27" si="5">SUM(FG14:FG26)</f>
        <v>0</v>
      </c>
      <c r="FH27" s="60">
        <f t="shared" si="5"/>
        <v>0</v>
      </c>
      <c r="FI27" s="60">
        <f t="shared" si="5"/>
        <v>13</v>
      </c>
      <c r="FJ27" s="60">
        <f t="shared" si="5"/>
        <v>0</v>
      </c>
      <c r="FK27" s="60">
        <f t="shared" si="5"/>
        <v>0</v>
      </c>
    </row>
    <row r="28" spans="1:167">
      <c r="A28" s="116" t="s">
        <v>792</v>
      </c>
      <c r="B28" s="117"/>
      <c r="C28" s="10">
        <f>C27/13%</f>
        <v>76.92307692307692</v>
      </c>
      <c r="D28" s="10">
        <f t="shared" ref="D28:BO28" si="6">D27/13%</f>
        <v>23.076923076923077</v>
      </c>
      <c r="E28" s="10">
        <f t="shared" si="6"/>
        <v>0</v>
      </c>
      <c r="F28" s="10">
        <f t="shared" si="6"/>
        <v>76.92307692307692</v>
      </c>
      <c r="G28" s="10">
        <f t="shared" si="6"/>
        <v>23.076923076923077</v>
      </c>
      <c r="H28" s="10">
        <f t="shared" si="6"/>
        <v>0</v>
      </c>
      <c r="I28" s="10">
        <f t="shared" si="6"/>
        <v>100</v>
      </c>
      <c r="J28" s="10">
        <f t="shared" si="6"/>
        <v>0</v>
      </c>
      <c r="K28" s="10">
        <f t="shared" si="6"/>
        <v>0</v>
      </c>
      <c r="L28" s="10">
        <f t="shared" si="6"/>
        <v>100</v>
      </c>
      <c r="M28" s="10">
        <f t="shared" si="6"/>
        <v>0</v>
      </c>
      <c r="N28" s="10">
        <f t="shared" si="6"/>
        <v>0</v>
      </c>
      <c r="O28" s="10">
        <f t="shared" si="6"/>
        <v>100</v>
      </c>
      <c r="P28" s="10">
        <f t="shared" si="6"/>
        <v>0</v>
      </c>
      <c r="Q28" s="10">
        <f t="shared" si="6"/>
        <v>0</v>
      </c>
      <c r="R28" s="10">
        <f t="shared" si="6"/>
        <v>92.307692307692307</v>
      </c>
      <c r="S28" s="10">
        <f t="shared" si="6"/>
        <v>7.6923076923076916</v>
      </c>
      <c r="T28" s="10">
        <f t="shared" si="6"/>
        <v>0</v>
      </c>
      <c r="U28" s="10">
        <f t="shared" si="6"/>
        <v>92.307692307692307</v>
      </c>
      <c r="V28" s="10">
        <f t="shared" si="6"/>
        <v>7.6923076923076916</v>
      </c>
      <c r="W28" s="10">
        <f t="shared" si="6"/>
        <v>0</v>
      </c>
      <c r="X28" s="10">
        <f t="shared" si="6"/>
        <v>92.307692307692307</v>
      </c>
      <c r="Y28" s="10">
        <f t="shared" si="6"/>
        <v>7.6923076923076916</v>
      </c>
      <c r="Z28" s="10">
        <f t="shared" si="6"/>
        <v>0</v>
      </c>
      <c r="AA28" s="10">
        <f t="shared" si="6"/>
        <v>92.307692307692307</v>
      </c>
      <c r="AB28" s="10">
        <f t="shared" si="6"/>
        <v>7.6923076923076916</v>
      </c>
      <c r="AC28" s="10">
        <f t="shared" si="6"/>
        <v>0</v>
      </c>
      <c r="AD28" s="10">
        <f t="shared" si="6"/>
        <v>76.92307692307692</v>
      </c>
      <c r="AE28" s="10">
        <f t="shared" si="6"/>
        <v>23.076923076923077</v>
      </c>
      <c r="AF28" s="10">
        <f t="shared" si="6"/>
        <v>0</v>
      </c>
      <c r="AG28" s="10">
        <f t="shared" si="6"/>
        <v>84.615384615384613</v>
      </c>
      <c r="AH28" s="10">
        <f t="shared" si="6"/>
        <v>15.384615384615383</v>
      </c>
      <c r="AI28" s="10">
        <f t="shared" si="6"/>
        <v>0</v>
      </c>
      <c r="AJ28" s="10">
        <f t="shared" si="6"/>
        <v>100</v>
      </c>
      <c r="AK28" s="10">
        <f t="shared" si="6"/>
        <v>0</v>
      </c>
      <c r="AL28" s="10">
        <f t="shared" si="6"/>
        <v>0</v>
      </c>
      <c r="AM28" s="10">
        <f t="shared" si="6"/>
        <v>84.615384615384613</v>
      </c>
      <c r="AN28" s="10">
        <f t="shared" si="6"/>
        <v>15.384615384615383</v>
      </c>
      <c r="AO28" s="10">
        <f t="shared" si="6"/>
        <v>0</v>
      </c>
      <c r="AP28" s="10">
        <f t="shared" si="6"/>
        <v>92.307692307692307</v>
      </c>
      <c r="AQ28" s="10">
        <f t="shared" si="6"/>
        <v>7.6923076923076916</v>
      </c>
      <c r="AR28" s="10">
        <f t="shared" si="6"/>
        <v>0</v>
      </c>
      <c r="AS28" s="10">
        <f t="shared" si="6"/>
        <v>92.307692307692307</v>
      </c>
      <c r="AT28" s="10">
        <f t="shared" si="6"/>
        <v>7.6923076923076916</v>
      </c>
      <c r="AU28" s="10">
        <f t="shared" si="6"/>
        <v>0</v>
      </c>
      <c r="AV28" s="10">
        <f t="shared" si="6"/>
        <v>0</v>
      </c>
      <c r="AW28" s="10">
        <f t="shared" si="6"/>
        <v>100</v>
      </c>
      <c r="AX28" s="10">
        <f t="shared" si="6"/>
        <v>0</v>
      </c>
      <c r="AY28" s="10">
        <f t="shared" si="6"/>
        <v>92.307692307692307</v>
      </c>
      <c r="AZ28" s="10">
        <f t="shared" si="6"/>
        <v>7.6923076923076916</v>
      </c>
      <c r="BA28" s="10">
        <f t="shared" si="6"/>
        <v>0</v>
      </c>
      <c r="BB28" s="10">
        <f t="shared" si="6"/>
        <v>0</v>
      </c>
      <c r="BC28" s="10">
        <f t="shared" si="6"/>
        <v>100</v>
      </c>
      <c r="BD28" s="10">
        <f t="shared" si="6"/>
        <v>0</v>
      </c>
      <c r="BE28" s="10">
        <f t="shared" si="6"/>
        <v>0</v>
      </c>
      <c r="BF28" s="10">
        <f t="shared" si="6"/>
        <v>100</v>
      </c>
      <c r="BG28" s="10">
        <f t="shared" si="6"/>
        <v>0</v>
      </c>
      <c r="BH28" s="10">
        <f t="shared" si="6"/>
        <v>0</v>
      </c>
      <c r="BI28" s="10">
        <f t="shared" si="6"/>
        <v>100</v>
      </c>
      <c r="BJ28" s="10">
        <f t="shared" si="6"/>
        <v>0</v>
      </c>
      <c r="BK28" s="43">
        <f t="shared" si="6"/>
        <v>100</v>
      </c>
      <c r="BL28" s="43">
        <f t="shared" si="6"/>
        <v>0</v>
      </c>
      <c r="BM28" s="43">
        <f t="shared" si="6"/>
        <v>0</v>
      </c>
      <c r="BN28" s="43">
        <f t="shared" si="6"/>
        <v>100</v>
      </c>
      <c r="BO28" s="43">
        <f t="shared" si="6"/>
        <v>0</v>
      </c>
      <c r="BP28" s="43">
        <f t="shared" ref="BP28:EA28" si="7">BP27/13%</f>
        <v>0</v>
      </c>
      <c r="BQ28" s="43">
        <f t="shared" si="7"/>
        <v>100</v>
      </c>
      <c r="BR28" s="43">
        <f t="shared" si="7"/>
        <v>0</v>
      </c>
      <c r="BS28" s="43">
        <f t="shared" si="7"/>
        <v>0</v>
      </c>
      <c r="BT28" s="43">
        <f t="shared" si="7"/>
        <v>92.307692307692307</v>
      </c>
      <c r="BU28" s="43">
        <f t="shared" si="7"/>
        <v>7.6923076923076916</v>
      </c>
      <c r="BV28" s="43">
        <f t="shared" si="7"/>
        <v>0</v>
      </c>
      <c r="BW28" s="43">
        <f t="shared" si="7"/>
        <v>92.307692307692307</v>
      </c>
      <c r="BX28" s="43">
        <f t="shared" si="7"/>
        <v>7.6923076923076916</v>
      </c>
      <c r="BY28" s="43">
        <f t="shared" si="7"/>
        <v>0</v>
      </c>
      <c r="BZ28" s="10">
        <f t="shared" si="7"/>
        <v>76.92307692307692</v>
      </c>
      <c r="CA28" s="10">
        <f t="shared" si="7"/>
        <v>23.076923076923077</v>
      </c>
      <c r="CB28" s="10">
        <f t="shared" si="7"/>
        <v>0</v>
      </c>
      <c r="CC28" s="10">
        <f t="shared" si="7"/>
        <v>92.307692307692307</v>
      </c>
      <c r="CD28" s="10">
        <f t="shared" si="7"/>
        <v>7.6923076923076916</v>
      </c>
      <c r="CE28" s="10">
        <f t="shared" si="7"/>
        <v>0</v>
      </c>
      <c r="CF28" s="10">
        <f t="shared" si="7"/>
        <v>92.307692307692307</v>
      </c>
      <c r="CG28" s="10">
        <f t="shared" si="7"/>
        <v>7.6923076923076916</v>
      </c>
      <c r="CH28" s="10">
        <f t="shared" si="7"/>
        <v>0</v>
      </c>
      <c r="CI28" s="10">
        <f t="shared" si="7"/>
        <v>100</v>
      </c>
      <c r="CJ28" s="10">
        <f t="shared" si="7"/>
        <v>0</v>
      </c>
      <c r="CK28" s="10">
        <f t="shared" si="7"/>
        <v>0</v>
      </c>
      <c r="CL28" s="10">
        <f t="shared" si="7"/>
        <v>53.846153846153847</v>
      </c>
      <c r="CM28" s="10">
        <f t="shared" si="7"/>
        <v>46.153846153846153</v>
      </c>
      <c r="CN28" s="10">
        <f t="shared" si="7"/>
        <v>0</v>
      </c>
      <c r="CO28" s="10">
        <f t="shared" si="7"/>
        <v>92.307692307692307</v>
      </c>
      <c r="CP28" s="10">
        <f t="shared" si="7"/>
        <v>7.6923076923076916</v>
      </c>
      <c r="CQ28" s="10">
        <f t="shared" si="7"/>
        <v>0</v>
      </c>
      <c r="CR28" s="10">
        <f t="shared" si="7"/>
        <v>92.307692307692307</v>
      </c>
      <c r="CS28" s="10">
        <f t="shared" si="7"/>
        <v>7.6923076923076916</v>
      </c>
      <c r="CT28" s="10">
        <f t="shared" si="7"/>
        <v>0</v>
      </c>
      <c r="CU28" s="10">
        <f t="shared" si="7"/>
        <v>100</v>
      </c>
      <c r="CV28" s="10">
        <f t="shared" si="7"/>
        <v>0</v>
      </c>
      <c r="CW28" s="10">
        <f t="shared" si="7"/>
        <v>0</v>
      </c>
      <c r="CX28" s="10">
        <f t="shared" si="7"/>
        <v>100</v>
      </c>
      <c r="CY28" s="10">
        <f t="shared" si="7"/>
        <v>0</v>
      </c>
      <c r="CZ28" s="10">
        <f t="shared" si="7"/>
        <v>0</v>
      </c>
      <c r="DA28" s="10">
        <f t="shared" si="7"/>
        <v>92.307692307692307</v>
      </c>
      <c r="DB28" s="10">
        <f t="shared" si="7"/>
        <v>7.6923076923076916</v>
      </c>
      <c r="DC28" s="10">
        <f t="shared" si="7"/>
        <v>0</v>
      </c>
      <c r="DD28" s="10">
        <f t="shared" si="7"/>
        <v>92.307692307692307</v>
      </c>
      <c r="DE28" s="10">
        <f t="shared" si="7"/>
        <v>7.6923076923076916</v>
      </c>
      <c r="DF28" s="10">
        <f t="shared" si="7"/>
        <v>0</v>
      </c>
      <c r="DG28" s="10">
        <f t="shared" si="7"/>
        <v>61.538461538461533</v>
      </c>
      <c r="DH28" s="10">
        <f t="shared" si="7"/>
        <v>38.46153846153846</v>
      </c>
      <c r="DI28" s="10">
        <f t="shared" si="7"/>
        <v>0</v>
      </c>
      <c r="DJ28" s="10">
        <f t="shared" si="7"/>
        <v>100</v>
      </c>
      <c r="DK28" s="10">
        <f t="shared" si="7"/>
        <v>0</v>
      </c>
      <c r="DL28" s="10">
        <f t="shared" si="7"/>
        <v>0</v>
      </c>
      <c r="DM28" s="10">
        <f t="shared" si="7"/>
        <v>100</v>
      </c>
      <c r="DN28" s="10">
        <f t="shared" si="7"/>
        <v>0</v>
      </c>
      <c r="DO28" s="10">
        <f t="shared" si="7"/>
        <v>0</v>
      </c>
      <c r="DP28" s="10">
        <f t="shared" si="7"/>
        <v>92.307692307692307</v>
      </c>
      <c r="DQ28" s="10">
        <f t="shared" si="7"/>
        <v>7.6923076923076916</v>
      </c>
      <c r="DR28" s="10">
        <f t="shared" si="7"/>
        <v>0</v>
      </c>
      <c r="DS28" s="10">
        <f t="shared" si="7"/>
        <v>69.230769230769226</v>
      </c>
      <c r="DT28" s="10">
        <f t="shared" si="7"/>
        <v>30.769230769230766</v>
      </c>
      <c r="DU28" s="10">
        <f t="shared" si="7"/>
        <v>0</v>
      </c>
      <c r="DV28" s="10">
        <f t="shared" si="7"/>
        <v>100</v>
      </c>
      <c r="DW28" s="10">
        <f t="shared" si="7"/>
        <v>0</v>
      </c>
      <c r="DX28" s="10">
        <f t="shared" si="7"/>
        <v>0</v>
      </c>
      <c r="DY28" s="10">
        <f t="shared" si="7"/>
        <v>100</v>
      </c>
      <c r="DZ28" s="10">
        <f t="shared" si="7"/>
        <v>0</v>
      </c>
      <c r="EA28" s="10">
        <f t="shared" si="7"/>
        <v>0</v>
      </c>
      <c r="EB28" s="10">
        <f t="shared" ref="EB28:FK28" si="8">EB27/13%</f>
        <v>100</v>
      </c>
      <c r="EC28" s="10">
        <f t="shared" si="8"/>
        <v>0</v>
      </c>
      <c r="ED28" s="10">
        <f t="shared" si="8"/>
        <v>0</v>
      </c>
      <c r="EE28" s="10">
        <f t="shared" si="8"/>
        <v>100</v>
      </c>
      <c r="EF28" s="10">
        <f t="shared" si="8"/>
        <v>0</v>
      </c>
      <c r="EG28" s="10">
        <f t="shared" si="8"/>
        <v>0</v>
      </c>
      <c r="EH28" s="10">
        <f t="shared" si="8"/>
        <v>69.230769230769226</v>
      </c>
      <c r="EI28" s="10">
        <f t="shared" si="8"/>
        <v>30.769230769230766</v>
      </c>
      <c r="EJ28" s="10">
        <f t="shared" si="8"/>
        <v>0</v>
      </c>
      <c r="EK28" s="10">
        <f t="shared" si="8"/>
        <v>92.307692307692307</v>
      </c>
      <c r="EL28" s="10">
        <f t="shared" si="8"/>
        <v>7.6923076923076916</v>
      </c>
      <c r="EM28" s="10">
        <f t="shared" si="8"/>
        <v>0</v>
      </c>
      <c r="EN28" s="10">
        <f t="shared" si="8"/>
        <v>69.230769230769226</v>
      </c>
      <c r="EO28" s="10">
        <f t="shared" si="8"/>
        <v>30.769230769230766</v>
      </c>
      <c r="EP28" s="10">
        <f t="shared" si="8"/>
        <v>0</v>
      </c>
      <c r="EQ28" s="10">
        <f t="shared" si="8"/>
        <v>92.307692307692307</v>
      </c>
      <c r="ER28" s="10">
        <f t="shared" si="8"/>
        <v>7.6923076923076916</v>
      </c>
      <c r="ES28" s="10">
        <f t="shared" si="8"/>
        <v>0</v>
      </c>
      <c r="ET28" s="10">
        <f t="shared" si="8"/>
        <v>92.307692307692307</v>
      </c>
      <c r="EU28" s="10">
        <f t="shared" si="8"/>
        <v>7.6923076923076916</v>
      </c>
      <c r="EV28" s="10">
        <f t="shared" si="8"/>
        <v>0</v>
      </c>
      <c r="EW28" s="43">
        <f t="shared" si="8"/>
        <v>100</v>
      </c>
      <c r="EX28" s="43">
        <f t="shared" si="8"/>
        <v>0</v>
      </c>
      <c r="EY28" s="43">
        <f t="shared" si="8"/>
        <v>0</v>
      </c>
      <c r="EZ28" s="43">
        <f t="shared" si="8"/>
        <v>92.307692307692307</v>
      </c>
      <c r="FA28" s="43">
        <f t="shared" si="8"/>
        <v>7.6923076923076916</v>
      </c>
      <c r="FB28" s="43">
        <f t="shared" si="8"/>
        <v>0</v>
      </c>
      <c r="FC28" s="43">
        <f t="shared" si="8"/>
        <v>53.846153846153847</v>
      </c>
      <c r="FD28" s="43">
        <f t="shared" si="8"/>
        <v>46.153846153846153</v>
      </c>
      <c r="FE28" s="43">
        <f t="shared" si="8"/>
        <v>0</v>
      </c>
      <c r="FF28" s="43">
        <f t="shared" si="8"/>
        <v>100</v>
      </c>
      <c r="FG28" s="43">
        <f t="shared" si="8"/>
        <v>0</v>
      </c>
      <c r="FH28" s="43">
        <f t="shared" si="8"/>
        <v>0</v>
      </c>
      <c r="FI28" s="43">
        <f t="shared" si="8"/>
        <v>100</v>
      </c>
      <c r="FJ28" s="43">
        <f t="shared" si="8"/>
        <v>0</v>
      </c>
      <c r="FK28" s="43">
        <f t="shared" si="8"/>
        <v>0</v>
      </c>
    </row>
    <row r="30" spans="1:167">
      <c r="B30" s="11" t="s">
        <v>763</v>
      </c>
    </row>
    <row r="31" spans="1:167">
      <c r="B31" t="s">
        <v>764</v>
      </c>
      <c r="C31" t="s">
        <v>782</v>
      </c>
      <c r="D31" s="55">
        <f>(C28+F28+I28+L28+O28)/5</f>
        <v>90.769230769230759</v>
      </c>
      <c r="E31" s="33">
        <v>10</v>
      </c>
    </row>
    <row r="32" spans="1:167">
      <c r="B32" t="s">
        <v>766</v>
      </c>
      <c r="C32" t="s">
        <v>782</v>
      </c>
      <c r="D32" s="55">
        <f>(D28+G28+J28+M28+P28)/5</f>
        <v>9.2307692307692299</v>
      </c>
      <c r="E32" s="33">
        <v>3</v>
      </c>
    </row>
    <row r="33" spans="2:5">
      <c r="B33" t="s">
        <v>767</v>
      </c>
      <c r="C33" t="s">
        <v>782</v>
      </c>
      <c r="D33" s="55">
        <f>(E28+H28+K28+N28+Q28)/5</f>
        <v>0</v>
      </c>
      <c r="E33" s="33">
        <f t="shared" ref="E33" si="9">D33/100*25</f>
        <v>0</v>
      </c>
    </row>
    <row r="34" spans="2:5">
      <c r="D34" s="53">
        <f>SUM(D31:D33)</f>
        <v>99.999999999999986</v>
      </c>
      <c r="E34" s="53">
        <f>SUM(E31:E33)</f>
        <v>13</v>
      </c>
    </row>
    <row r="35" spans="2:5">
      <c r="B35" t="s">
        <v>764</v>
      </c>
      <c r="C35" t="s">
        <v>783</v>
      </c>
      <c r="D35" s="55">
        <f>(R28+U28+X28+AA28+AD28+AG28+AJ28+AM28+AP28+AS28+AV28+AY28+BB28+BE28+BH28)/15</f>
        <v>66.153846153846146</v>
      </c>
      <c r="E35">
        <v>9</v>
      </c>
    </row>
    <row r="36" spans="2:5">
      <c r="B36" t="s">
        <v>766</v>
      </c>
      <c r="C36" t="s">
        <v>783</v>
      </c>
      <c r="D36" s="55">
        <f>(S28+V28+Y28+AB28+AE28+AH28+AK28+AN28+AQ28+AT28+AW28+AZ28+BC28+BF28+BI28)/15</f>
        <v>33.846153846153847</v>
      </c>
      <c r="E36">
        <v>4</v>
      </c>
    </row>
    <row r="37" spans="2:5">
      <c r="B37" t="s">
        <v>767</v>
      </c>
      <c r="C37" t="s">
        <v>783</v>
      </c>
      <c r="D37" s="55">
        <f>(T28+W28+Z28+AC28+AF28+AI28+AL28+AO28+AR28+AU28+AX28+BA28+BD28+BG28+BJ28)/15</f>
        <v>0</v>
      </c>
      <c r="E37">
        <v>0</v>
      </c>
    </row>
    <row r="38" spans="2:5">
      <c r="D38" s="54">
        <f>SUM(D35:D37)</f>
        <v>100</v>
      </c>
      <c r="E38" s="54">
        <f>SUM(E35:E37)</f>
        <v>13</v>
      </c>
    </row>
    <row r="39" spans="2:5">
      <c r="B39" t="s">
        <v>764</v>
      </c>
      <c r="C39" t="s">
        <v>784</v>
      </c>
      <c r="D39" s="55">
        <f>(BK28+BN28+BQ28+BT28+BW28)/5</f>
        <v>96.923076923076934</v>
      </c>
      <c r="E39">
        <v>13</v>
      </c>
    </row>
    <row r="40" spans="2:5" ht="17.25" customHeight="1">
      <c r="B40" t="s">
        <v>766</v>
      </c>
      <c r="C40" t="s">
        <v>784</v>
      </c>
      <c r="D40" s="55">
        <f>(BL28+BO28+BR28+BU28+BX28)/5</f>
        <v>3.0769230769230766</v>
      </c>
      <c r="E40">
        <v>0</v>
      </c>
    </row>
    <row r="41" spans="2:5">
      <c r="B41" t="s">
        <v>767</v>
      </c>
      <c r="C41" t="s">
        <v>784</v>
      </c>
      <c r="D41" s="55">
        <f>(BM28+BP28+BS28+BV28+BY28)/5</f>
        <v>0</v>
      </c>
      <c r="E41">
        <f t="shared" ref="E41" si="10">D41/100*25</f>
        <v>0</v>
      </c>
    </row>
    <row r="42" spans="2:5">
      <c r="D42" s="54">
        <f>SUM(D39:D41)</f>
        <v>100.00000000000001</v>
      </c>
      <c r="E42" s="54">
        <f>SUM(E39:E41)</f>
        <v>13</v>
      </c>
    </row>
    <row r="43" spans="2:5">
      <c r="B43" t="s">
        <v>764</v>
      </c>
      <c r="C43" t="s">
        <v>785</v>
      </c>
      <c r="D43" s="55">
        <f>(BZ28+CC28+CF28+CI28+CL28+CO28+CR28+CU28+CX28+DA28+DD28+DG28+DJ28+DM28+DP28+DS28+DV28+DY28+EB28+EE28+EH28+EK28+EN28+EQ28+ET28)/25</f>
        <v>88.923076923076934</v>
      </c>
      <c r="E43">
        <v>11</v>
      </c>
    </row>
    <row r="44" spans="2:5">
      <c r="B44" t="s">
        <v>766</v>
      </c>
      <c r="C44" t="s">
        <v>785</v>
      </c>
      <c r="D44" s="55">
        <f>(CA28+CD28+CG28+CJ28+CM28+CP28+CS28+CV28+CY28+DB28+DE28+DH28+DK28+DN28+DQ28+DT28+DW28+DZ28+EC28+EF28+EI28+EL28+EO28+ER28+EU28)/25</f>
        <v>11.076923076923073</v>
      </c>
      <c r="E44">
        <v>2</v>
      </c>
    </row>
    <row r="45" spans="2:5">
      <c r="B45" t="s">
        <v>767</v>
      </c>
      <c r="C45" t="s">
        <v>785</v>
      </c>
      <c r="D45" s="55">
        <f>(CB28+CE28+CH28+CK28+CN28+CQ28+CT28+CW28+CZ28+DC28+DF28+DI28+DL28+DO28+DR28+DU28+DX28+EA28+ED28+EG28+EJ28+EM28+EP28+ES28+EV28)/25</f>
        <v>0</v>
      </c>
      <c r="E45">
        <f t="shared" ref="E45" si="11">D45/100*25</f>
        <v>0</v>
      </c>
    </row>
    <row r="46" spans="2:5">
      <c r="D46" s="54">
        <f>SUM(D43:D45)</f>
        <v>100</v>
      </c>
      <c r="E46" s="54">
        <f>SUM(E43:E45)</f>
        <v>13</v>
      </c>
    </row>
    <row r="47" spans="2:5">
      <c r="B47" t="s">
        <v>764</v>
      </c>
      <c r="C47" t="s">
        <v>786</v>
      </c>
      <c r="D47" s="55">
        <f>(EW28+EZ28+FC28+FF28+FI28)/5</f>
        <v>89.230769230769241</v>
      </c>
      <c r="E47">
        <v>12</v>
      </c>
    </row>
    <row r="48" spans="2:5">
      <c r="B48" t="s">
        <v>766</v>
      </c>
      <c r="C48" t="s">
        <v>786</v>
      </c>
      <c r="D48" s="55">
        <f>(EX28+FA28+FD28+FG28+FJ28)/5</f>
        <v>10.76923076923077</v>
      </c>
      <c r="E48">
        <v>1</v>
      </c>
    </row>
    <row r="49" spans="2:5">
      <c r="B49" t="s">
        <v>767</v>
      </c>
      <c r="C49" t="s">
        <v>786</v>
      </c>
      <c r="D49" s="55">
        <f>(EY28+FB28+FE28+FH28+FK28)/5</f>
        <v>0</v>
      </c>
      <c r="E49">
        <f t="shared" ref="E49" si="12">D49/100*25</f>
        <v>0</v>
      </c>
    </row>
    <row r="50" spans="2:5">
      <c r="D50" s="54">
        <f>SUM(D47:D49)</f>
        <v>100.00000000000001</v>
      </c>
      <c r="E50" s="54">
        <f>SUM(E47:E49)</f>
        <v>13</v>
      </c>
    </row>
  </sheetData>
  <mergeCells count="130"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A28:B28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A27:B27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49"/>
  <sheetViews>
    <sheetView tabSelected="1" topLeftCell="A29" workbookViewId="0">
      <selection activeCell="G48" sqref="G48"/>
    </sheetView>
  </sheetViews>
  <sheetFormatPr defaultRowHeight="15"/>
  <cols>
    <col min="2" max="2" width="26.75" customWidth="1"/>
    <col min="47" max="47" width="9.125" customWidth="1"/>
  </cols>
  <sheetData>
    <row r="1" spans="1:200" ht="15.75">
      <c r="A1" s="6" t="s">
        <v>44</v>
      </c>
      <c r="B1" s="14" t="s">
        <v>381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799</v>
      </c>
      <c r="B2" s="7"/>
      <c r="C2" s="7" t="s">
        <v>1403</v>
      </c>
      <c r="D2" s="7"/>
      <c r="E2" s="7"/>
      <c r="F2" s="7" t="s">
        <v>1419</v>
      </c>
      <c r="G2" s="15"/>
      <c r="H2" s="15"/>
      <c r="I2" s="16" t="s">
        <v>1433</v>
      </c>
      <c r="J2" s="7"/>
      <c r="K2" s="7"/>
      <c r="L2" s="7" t="s">
        <v>1405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118" t="s">
        <v>0</v>
      </c>
      <c r="B4" s="118" t="s">
        <v>170</v>
      </c>
      <c r="C4" s="149" t="s">
        <v>382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91" t="s">
        <v>321</v>
      </c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 t="s">
        <v>881</v>
      </c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150" t="s">
        <v>329</v>
      </c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20" t="s">
        <v>383</v>
      </c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</row>
    <row r="5" spans="1:200" ht="13.5" customHeight="1">
      <c r="A5" s="118"/>
      <c r="B5" s="118"/>
      <c r="C5" s="121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 t="s">
        <v>322</v>
      </c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95" t="s">
        <v>323</v>
      </c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 t="s">
        <v>379</v>
      </c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121" t="s">
        <v>380</v>
      </c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 t="s">
        <v>330</v>
      </c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5" t="s">
        <v>325</v>
      </c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 t="s">
        <v>331</v>
      </c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51" t="s">
        <v>332</v>
      </c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25" t="s">
        <v>43</v>
      </c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95" t="s">
        <v>327</v>
      </c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</row>
    <row r="6" spans="1:200" ht="15.75" hidden="1">
      <c r="A6" s="118"/>
      <c r="B6" s="118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118"/>
      <c r="B7" s="118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118"/>
      <c r="B8" s="118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118"/>
      <c r="B9" s="118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118"/>
      <c r="B10" s="118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118"/>
      <c r="B11" s="118"/>
      <c r="C11" s="153" t="s">
        <v>87</v>
      </c>
      <c r="D11" s="153" t="s">
        <v>2</v>
      </c>
      <c r="E11" s="153" t="s">
        <v>3</v>
      </c>
      <c r="F11" s="153" t="s">
        <v>88</v>
      </c>
      <c r="G11" s="153" t="s">
        <v>6</v>
      </c>
      <c r="H11" s="153" t="s">
        <v>7</v>
      </c>
      <c r="I11" s="153" t="s">
        <v>116</v>
      </c>
      <c r="J11" s="153" t="s">
        <v>6</v>
      </c>
      <c r="K11" s="153" t="s">
        <v>7</v>
      </c>
      <c r="L11" s="153" t="s">
        <v>89</v>
      </c>
      <c r="M11" s="153" t="s">
        <v>1</v>
      </c>
      <c r="N11" s="153" t="s">
        <v>2</v>
      </c>
      <c r="O11" s="153" t="s">
        <v>90</v>
      </c>
      <c r="P11" s="153"/>
      <c r="Q11" s="153"/>
      <c r="R11" s="153" t="s">
        <v>91</v>
      </c>
      <c r="S11" s="153"/>
      <c r="T11" s="153"/>
      <c r="U11" s="121" t="s">
        <v>92</v>
      </c>
      <c r="V11" s="121"/>
      <c r="W11" s="121"/>
      <c r="X11" s="121" t="s">
        <v>93</v>
      </c>
      <c r="Y11" s="121"/>
      <c r="Z11" s="121"/>
      <c r="AA11" s="95" t="s">
        <v>1097</v>
      </c>
      <c r="AB11" s="95"/>
      <c r="AC11" s="95"/>
      <c r="AD11" s="95" t="s">
        <v>94</v>
      </c>
      <c r="AE11" s="95"/>
      <c r="AF11" s="95"/>
      <c r="AG11" s="121" t="s">
        <v>95</v>
      </c>
      <c r="AH11" s="121"/>
      <c r="AI11" s="121"/>
      <c r="AJ11" s="95" t="s">
        <v>96</v>
      </c>
      <c r="AK11" s="95"/>
      <c r="AL11" s="95"/>
      <c r="AM11" s="121" t="s">
        <v>97</v>
      </c>
      <c r="AN11" s="121"/>
      <c r="AO11" s="121"/>
      <c r="AP11" s="121" t="s">
        <v>98</v>
      </c>
      <c r="AQ11" s="121"/>
      <c r="AR11" s="121"/>
      <c r="AS11" s="121" t="s">
        <v>99</v>
      </c>
      <c r="AT11" s="121"/>
      <c r="AU11" s="121"/>
      <c r="AV11" s="95" t="s">
        <v>100</v>
      </c>
      <c r="AW11" s="95"/>
      <c r="AX11" s="95"/>
      <c r="AY11" s="95" t="s">
        <v>101</v>
      </c>
      <c r="AZ11" s="95"/>
      <c r="BA11" s="95"/>
      <c r="BB11" s="95" t="s">
        <v>102</v>
      </c>
      <c r="BC11" s="95"/>
      <c r="BD11" s="95"/>
      <c r="BE11" s="95" t="s">
        <v>117</v>
      </c>
      <c r="BF11" s="95"/>
      <c r="BG11" s="95"/>
      <c r="BH11" s="95" t="s">
        <v>1121</v>
      </c>
      <c r="BI11" s="95"/>
      <c r="BJ11" s="95"/>
      <c r="BK11" s="95" t="s">
        <v>103</v>
      </c>
      <c r="BL11" s="95"/>
      <c r="BM11" s="95"/>
      <c r="BN11" s="95" t="s">
        <v>104</v>
      </c>
      <c r="BO11" s="95"/>
      <c r="BP11" s="95"/>
      <c r="BQ11" s="95" t="s">
        <v>105</v>
      </c>
      <c r="BR11" s="95"/>
      <c r="BS11" s="95"/>
      <c r="BT11" s="95" t="s">
        <v>106</v>
      </c>
      <c r="BU11" s="95"/>
      <c r="BV11" s="95"/>
      <c r="BW11" s="145" t="s">
        <v>407</v>
      </c>
      <c r="BX11" s="145"/>
      <c r="BY11" s="145"/>
      <c r="BZ11" s="145" t="s">
        <v>408</v>
      </c>
      <c r="CA11" s="145"/>
      <c r="CB11" s="145"/>
      <c r="CC11" s="145" t="s">
        <v>409</v>
      </c>
      <c r="CD11" s="145"/>
      <c r="CE11" s="145"/>
      <c r="CF11" s="145" t="s">
        <v>410</v>
      </c>
      <c r="CG11" s="145"/>
      <c r="CH11" s="145"/>
      <c r="CI11" s="145" t="s">
        <v>411</v>
      </c>
      <c r="CJ11" s="145"/>
      <c r="CK11" s="145"/>
      <c r="CL11" s="145" t="s">
        <v>412</v>
      </c>
      <c r="CM11" s="145"/>
      <c r="CN11" s="145"/>
      <c r="CO11" s="92" t="s">
        <v>107</v>
      </c>
      <c r="CP11" s="93"/>
      <c r="CQ11" s="94"/>
      <c r="CR11" s="95" t="s">
        <v>108</v>
      </c>
      <c r="CS11" s="95"/>
      <c r="CT11" s="95"/>
      <c r="CU11" s="95" t="s">
        <v>118</v>
      </c>
      <c r="CV11" s="95"/>
      <c r="CW11" s="95"/>
      <c r="CX11" s="95" t="s">
        <v>109</v>
      </c>
      <c r="CY11" s="95"/>
      <c r="CZ11" s="95"/>
      <c r="DA11" s="95" t="s">
        <v>110</v>
      </c>
      <c r="DB11" s="95"/>
      <c r="DC11" s="95"/>
      <c r="DD11" s="95" t="s">
        <v>111</v>
      </c>
      <c r="DE11" s="95"/>
      <c r="DF11" s="95"/>
      <c r="DG11" s="95" t="s">
        <v>112</v>
      </c>
      <c r="DH11" s="95"/>
      <c r="DI11" s="95"/>
      <c r="DJ11" s="95" t="s">
        <v>113</v>
      </c>
      <c r="DK11" s="95"/>
      <c r="DL11" s="95"/>
      <c r="DM11" s="95" t="s">
        <v>114</v>
      </c>
      <c r="DN11" s="95"/>
      <c r="DO11" s="95"/>
      <c r="DP11" s="95" t="s">
        <v>115</v>
      </c>
      <c r="DQ11" s="95"/>
      <c r="DR11" s="95"/>
      <c r="DS11" s="95" t="s">
        <v>119</v>
      </c>
      <c r="DT11" s="95"/>
      <c r="DU11" s="95"/>
      <c r="DV11" s="95" t="s">
        <v>120</v>
      </c>
      <c r="DW11" s="95"/>
      <c r="DX11" s="95"/>
      <c r="DY11" s="95" t="s">
        <v>121</v>
      </c>
      <c r="DZ11" s="95"/>
      <c r="EA11" s="95"/>
      <c r="EB11" s="95" t="s">
        <v>390</v>
      </c>
      <c r="EC11" s="95"/>
      <c r="ED11" s="95"/>
      <c r="EE11" s="95" t="s">
        <v>391</v>
      </c>
      <c r="EF11" s="95"/>
      <c r="EG11" s="95"/>
      <c r="EH11" s="95" t="s">
        <v>392</v>
      </c>
      <c r="EI11" s="95"/>
      <c r="EJ11" s="95"/>
      <c r="EK11" s="95" t="s">
        <v>393</v>
      </c>
      <c r="EL11" s="95"/>
      <c r="EM11" s="95"/>
      <c r="EN11" s="95" t="s">
        <v>394</v>
      </c>
      <c r="EO11" s="95"/>
      <c r="EP11" s="95"/>
      <c r="EQ11" s="95" t="s">
        <v>395</v>
      </c>
      <c r="ER11" s="95"/>
      <c r="ES11" s="95"/>
      <c r="ET11" s="95" t="s">
        <v>396</v>
      </c>
      <c r="EU11" s="95"/>
      <c r="EV11" s="95"/>
      <c r="EW11" s="95" t="s">
        <v>397</v>
      </c>
      <c r="EX11" s="95"/>
      <c r="EY11" s="95"/>
      <c r="EZ11" s="95" t="s">
        <v>398</v>
      </c>
      <c r="FA11" s="95"/>
      <c r="FB11" s="95"/>
      <c r="FC11" s="95" t="s">
        <v>399</v>
      </c>
      <c r="FD11" s="95"/>
      <c r="FE11" s="95"/>
      <c r="FF11" s="95" t="s">
        <v>400</v>
      </c>
      <c r="FG11" s="95"/>
      <c r="FH11" s="95"/>
      <c r="FI11" s="95" t="s">
        <v>401</v>
      </c>
      <c r="FJ11" s="95"/>
      <c r="FK11" s="95"/>
      <c r="FL11" s="95" t="s">
        <v>402</v>
      </c>
      <c r="FM11" s="95"/>
      <c r="FN11" s="95"/>
      <c r="FO11" s="95" t="s">
        <v>403</v>
      </c>
      <c r="FP11" s="95"/>
      <c r="FQ11" s="95"/>
      <c r="FR11" s="95" t="s">
        <v>404</v>
      </c>
      <c r="FS11" s="95"/>
      <c r="FT11" s="95"/>
      <c r="FU11" s="95" t="s">
        <v>405</v>
      </c>
      <c r="FV11" s="95"/>
      <c r="FW11" s="95"/>
      <c r="FX11" s="95" t="s">
        <v>406</v>
      </c>
      <c r="FY11" s="95"/>
      <c r="FZ11" s="95"/>
      <c r="GA11" s="145" t="s">
        <v>384</v>
      </c>
      <c r="GB11" s="145"/>
      <c r="GC11" s="145"/>
      <c r="GD11" s="145" t="s">
        <v>385</v>
      </c>
      <c r="GE11" s="145"/>
      <c r="GF11" s="145"/>
      <c r="GG11" s="145" t="s">
        <v>386</v>
      </c>
      <c r="GH11" s="145"/>
      <c r="GI11" s="145"/>
      <c r="GJ11" s="145" t="s">
        <v>387</v>
      </c>
      <c r="GK11" s="145"/>
      <c r="GL11" s="145"/>
      <c r="GM11" s="145" t="s">
        <v>388</v>
      </c>
      <c r="GN11" s="145"/>
      <c r="GO11" s="145"/>
      <c r="GP11" s="145" t="s">
        <v>389</v>
      </c>
      <c r="GQ11" s="145"/>
      <c r="GR11" s="145"/>
    </row>
    <row r="12" spans="1:200" ht="87" customHeight="1">
      <c r="A12" s="118"/>
      <c r="B12" s="118"/>
      <c r="C12" s="152" t="s">
        <v>1071</v>
      </c>
      <c r="D12" s="152"/>
      <c r="E12" s="152"/>
      <c r="F12" s="152" t="s">
        <v>1073</v>
      </c>
      <c r="G12" s="152"/>
      <c r="H12" s="152"/>
      <c r="I12" s="152" t="s">
        <v>1076</v>
      </c>
      <c r="J12" s="152"/>
      <c r="K12" s="152"/>
      <c r="L12" s="152" t="s">
        <v>1080</v>
      </c>
      <c r="M12" s="152"/>
      <c r="N12" s="152"/>
      <c r="O12" s="152" t="s">
        <v>1084</v>
      </c>
      <c r="P12" s="152"/>
      <c r="Q12" s="152"/>
      <c r="R12" s="152" t="s">
        <v>1088</v>
      </c>
      <c r="S12" s="152"/>
      <c r="T12" s="152"/>
      <c r="U12" s="106" t="s">
        <v>1092</v>
      </c>
      <c r="V12" s="106"/>
      <c r="W12" s="106"/>
      <c r="X12" s="106" t="s">
        <v>1096</v>
      </c>
      <c r="Y12" s="106"/>
      <c r="Z12" s="106"/>
      <c r="AA12" s="106" t="s">
        <v>1098</v>
      </c>
      <c r="AB12" s="106"/>
      <c r="AC12" s="106"/>
      <c r="AD12" s="106" t="s">
        <v>537</v>
      </c>
      <c r="AE12" s="106"/>
      <c r="AF12" s="106"/>
      <c r="AG12" s="106" t="s">
        <v>1103</v>
      </c>
      <c r="AH12" s="106"/>
      <c r="AI12" s="106"/>
      <c r="AJ12" s="106" t="s">
        <v>1104</v>
      </c>
      <c r="AK12" s="106"/>
      <c r="AL12" s="106"/>
      <c r="AM12" s="111" t="s">
        <v>1105</v>
      </c>
      <c r="AN12" s="111"/>
      <c r="AO12" s="111"/>
      <c r="AP12" s="111" t="s">
        <v>1106</v>
      </c>
      <c r="AQ12" s="111"/>
      <c r="AR12" s="111"/>
      <c r="AS12" s="111" t="s">
        <v>1107</v>
      </c>
      <c r="AT12" s="111"/>
      <c r="AU12" s="111"/>
      <c r="AV12" s="111" t="s">
        <v>1111</v>
      </c>
      <c r="AW12" s="111"/>
      <c r="AX12" s="111"/>
      <c r="AY12" s="111" t="s">
        <v>1115</v>
      </c>
      <c r="AZ12" s="111"/>
      <c r="BA12" s="111"/>
      <c r="BB12" s="111" t="s">
        <v>1118</v>
      </c>
      <c r="BC12" s="111"/>
      <c r="BD12" s="111"/>
      <c r="BE12" s="111" t="s">
        <v>1119</v>
      </c>
      <c r="BF12" s="111"/>
      <c r="BG12" s="111"/>
      <c r="BH12" s="111" t="s">
        <v>1122</v>
      </c>
      <c r="BI12" s="111"/>
      <c r="BJ12" s="111"/>
      <c r="BK12" s="111" t="s">
        <v>1123</v>
      </c>
      <c r="BL12" s="111"/>
      <c r="BM12" s="111"/>
      <c r="BN12" s="111" t="s">
        <v>1124</v>
      </c>
      <c r="BO12" s="111"/>
      <c r="BP12" s="111"/>
      <c r="BQ12" s="111" t="s">
        <v>559</v>
      </c>
      <c r="BR12" s="111"/>
      <c r="BS12" s="111"/>
      <c r="BT12" s="111" t="s">
        <v>562</v>
      </c>
      <c r="BU12" s="111"/>
      <c r="BV12" s="111"/>
      <c r="BW12" s="152" t="s">
        <v>1125</v>
      </c>
      <c r="BX12" s="152"/>
      <c r="BY12" s="152"/>
      <c r="BZ12" s="152" t="s">
        <v>1126</v>
      </c>
      <c r="CA12" s="152"/>
      <c r="CB12" s="152"/>
      <c r="CC12" s="152" t="s">
        <v>1127</v>
      </c>
      <c r="CD12" s="152"/>
      <c r="CE12" s="152"/>
      <c r="CF12" s="152" t="s">
        <v>1131</v>
      </c>
      <c r="CG12" s="152"/>
      <c r="CH12" s="152"/>
      <c r="CI12" s="152" t="s">
        <v>1135</v>
      </c>
      <c r="CJ12" s="152"/>
      <c r="CK12" s="152"/>
      <c r="CL12" s="152" t="s">
        <v>573</v>
      </c>
      <c r="CM12" s="152"/>
      <c r="CN12" s="152"/>
      <c r="CO12" s="111" t="s">
        <v>1137</v>
      </c>
      <c r="CP12" s="111"/>
      <c r="CQ12" s="111"/>
      <c r="CR12" s="111" t="s">
        <v>1141</v>
      </c>
      <c r="CS12" s="111"/>
      <c r="CT12" s="111"/>
      <c r="CU12" s="111" t="s">
        <v>1144</v>
      </c>
      <c r="CV12" s="111"/>
      <c r="CW12" s="111"/>
      <c r="CX12" s="111" t="s">
        <v>1148</v>
      </c>
      <c r="CY12" s="111"/>
      <c r="CZ12" s="111"/>
      <c r="DA12" s="111" t="s">
        <v>581</v>
      </c>
      <c r="DB12" s="111"/>
      <c r="DC12" s="111"/>
      <c r="DD12" s="106" t="s">
        <v>1149</v>
      </c>
      <c r="DE12" s="106"/>
      <c r="DF12" s="106"/>
      <c r="DG12" s="106" t="s">
        <v>1153</v>
      </c>
      <c r="DH12" s="106"/>
      <c r="DI12" s="106"/>
      <c r="DJ12" s="106" t="s">
        <v>1157</v>
      </c>
      <c r="DK12" s="106"/>
      <c r="DL12" s="106"/>
      <c r="DM12" s="111" t="s">
        <v>1159</v>
      </c>
      <c r="DN12" s="111"/>
      <c r="DO12" s="111"/>
      <c r="DP12" s="106" t="s">
        <v>1160</v>
      </c>
      <c r="DQ12" s="106"/>
      <c r="DR12" s="106"/>
      <c r="DS12" s="106" t="s">
        <v>589</v>
      </c>
      <c r="DT12" s="106"/>
      <c r="DU12" s="106"/>
      <c r="DV12" s="106" t="s">
        <v>591</v>
      </c>
      <c r="DW12" s="106"/>
      <c r="DX12" s="106"/>
      <c r="DY12" s="111" t="s">
        <v>1165</v>
      </c>
      <c r="DZ12" s="111"/>
      <c r="EA12" s="111"/>
      <c r="EB12" s="111" t="s">
        <v>1168</v>
      </c>
      <c r="EC12" s="111"/>
      <c r="ED12" s="111"/>
      <c r="EE12" s="111" t="s">
        <v>1169</v>
      </c>
      <c r="EF12" s="111"/>
      <c r="EG12" s="111"/>
      <c r="EH12" s="111" t="s">
        <v>1173</v>
      </c>
      <c r="EI12" s="111"/>
      <c r="EJ12" s="111"/>
      <c r="EK12" s="111" t="s">
        <v>1177</v>
      </c>
      <c r="EL12" s="111"/>
      <c r="EM12" s="111"/>
      <c r="EN12" s="111" t="s">
        <v>597</v>
      </c>
      <c r="EO12" s="111"/>
      <c r="EP12" s="111"/>
      <c r="EQ12" s="106" t="s">
        <v>1179</v>
      </c>
      <c r="ER12" s="106"/>
      <c r="ES12" s="106"/>
      <c r="ET12" s="106" t="s">
        <v>604</v>
      </c>
      <c r="EU12" s="106"/>
      <c r="EV12" s="106"/>
      <c r="EW12" s="106" t="s">
        <v>1186</v>
      </c>
      <c r="EX12" s="106"/>
      <c r="EY12" s="106"/>
      <c r="EZ12" s="106" t="s">
        <v>600</v>
      </c>
      <c r="FA12" s="106"/>
      <c r="FB12" s="106"/>
      <c r="FC12" s="106" t="s">
        <v>601</v>
      </c>
      <c r="FD12" s="106"/>
      <c r="FE12" s="106"/>
      <c r="FF12" s="106" t="s">
        <v>1193</v>
      </c>
      <c r="FG12" s="106"/>
      <c r="FH12" s="106"/>
      <c r="FI12" s="111" t="s">
        <v>1197</v>
      </c>
      <c r="FJ12" s="111"/>
      <c r="FK12" s="111"/>
      <c r="FL12" s="111" t="s">
        <v>1201</v>
      </c>
      <c r="FM12" s="111"/>
      <c r="FN12" s="111"/>
      <c r="FO12" s="111" t="s">
        <v>1205</v>
      </c>
      <c r="FP12" s="111"/>
      <c r="FQ12" s="111"/>
      <c r="FR12" s="111" t="s">
        <v>606</v>
      </c>
      <c r="FS12" s="111"/>
      <c r="FT12" s="111"/>
      <c r="FU12" s="111" t="s">
        <v>1212</v>
      </c>
      <c r="FV12" s="111"/>
      <c r="FW12" s="111"/>
      <c r="FX12" s="111" t="s">
        <v>1215</v>
      </c>
      <c r="FY12" s="111"/>
      <c r="FZ12" s="111"/>
      <c r="GA12" s="152" t="s">
        <v>1219</v>
      </c>
      <c r="GB12" s="152"/>
      <c r="GC12" s="152"/>
      <c r="GD12" s="152" t="s">
        <v>1220</v>
      </c>
      <c r="GE12" s="152"/>
      <c r="GF12" s="152"/>
      <c r="GG12" s="152" t="s">
        <v>1224</v>
      </c>
      <c r="GH12" s="152"/>
      <c r="GI12" s="152"/>
      <c r="GJ12" s="152" t="s">
        <v>1228</v>
      </c>
      <c r="GK12" s="152"/>
      <c r="GL12" s="152"/>
      <c r="GM12" s="152" t="s">
        <v>1232</v>
      </c>
      <c r="GN12" s="152"/>
      <c r="GO12" s="152"/>
      <c r="GP12" s="152" t="s">
        <v>1236</v>
      </c>
      <c r="GQ12" s="152"/>
      <c r="GR12" s="152"/>
    </row>
    <row r="13" spans="1:200" ht="144">
      <c r="A13" s="118"/>
      <c r="B13" s="118"/>
      <c r="C13" s="66" t="s">
        <v>806</v>
      </c>
      <c r="D13" s="66" t="s">
        <v>861</v>
      </c>
      <c r="E13" s="66" t="s">
        <v>1072</v>
      </c>
      <c r="F13" s="66" t="s">
        <v>1074</v>
      </c>
      <c r="G13" s="66" t="s">
        <v>532</v>
      </c>
      <c r="H13" s="66" t="s">
        <v>1075</v>
      </c>
      <c r="I13" s="66" t="s">
        <v>1077</v>
      </c>
      <c r="J13" s="66" t="s">
        <v>1078</v>
      </c>
      <c r="K13" s="66" t="s">
        <v>1079</v>
      </c>
      <c r="L13" s="66" t="s">
        <v>1081</v>
      </c>
      <c r="M13" s="66" t="s">
        <v>1082</v>
      </c>
      <c r="N13" s="66" t="s">
        <v>1083</v>
      </c>
      <c r="O13" s="66" t="s">
        <v>1085</v>
      </c>
      <c r="P13" s="66" t="s">
        <v>1086</v>
      </c>
      <c r="Q13" s="66" t="s">
        <v>1087</v>
      </c>
      <c r="R13" s="66" t="s">
        <v>1089</v>
      </c>
      <c r="S13" s="66" t="s">
        <v>1090</v>
      </c>
      <c r="T13" s="66" t="s">
        <v>1091</v>
      </c>
      <c r="U13" s="29" t="s">
        <v>1093</v>
      </c>
      <c r="V13" s="29" t="s">
        <v>1094</v>
      </c>
      <c r="W13" s="29" t="s">
        <v>1095</v>
      </c>
      <c r="X13" s="29" t="s">
        <v>260</v>
      </c>
      <c r="Y13" s="29" t="s">
        <v>534</v>
      </c>
      <c r="Z13" s="29" t="s">
        <v>262</v>
      </c>
      <c r="AA13" s="29" t="s">
        <v>535</v>
      </c>
      <c r="AB13" s="29" t="s">
        <v>1099</v>
      </c>
      <c r="AC13" s="29" t="s">
        <v>536</v>
      </c>
      <c r="AD13" s="29" t="s">
        <v>1100</v>
      </c>
      <c r="AE13" s="29" t="s">
        <v>1101</v>
      </c>
      <c r="AF13" s="29" t="s">
        <v>1102</v>
      </c>
      <c r="AG13" s="29" t="s">
        <v>541</v>
      </c>
      <c r="AH13" s="29" t="s">
        <v>542</v>
      </c>
      <c r="AI13" s="29" t="s">
        <v>543</v>
      </c>
      <c r="AJ13" s="29" t="s">
        <v>297</v>
      </c>
      <c r="AK13" s="29" t="s">
        <v>544</v>
      </c>
      <c r="AL13" s="29" t="s">
        <v>545</v>
      </c>
      <c r="AM13" s="29" t="s">
        <v>546</v>
      </c>
      <c r="AN13" s="29" t="s">
        <v>547</v>
      </c>
      <c r="AO13" s="29" t="s">
        <v>548</v>
      </c>
      <c r="AP13" s="29" t="s">
        <v>549</v>
      </c>
      <c r="AQ13" s="29" t="s">
        <v>550</v>
      </c>
      <c r="AR13" s="29" t="s">
        <v>551</v>
      </c>
      <c r="AS13" s="29" t="s">
        <v>1108</v>
      </c>
      <c r="AT13" s="29" t="s">
        <v>1109</v>
      </c>
      <c r="AU13" s="29" t="s">
        <v>1110</v>
      </c>
      <c r="AV13" s="29" t="s">
        <v>1112</v>
      </c>
      <c r="AW13" s="29" t="s">
        <v>1113</v>
      </c>
      <c r="AX13" s="29" t="s">
        <v>1114</v>
      </c>
      <c r="AY13" s="29" t="s">
        <v>1116</v>
      </c>
      <c r="AZ13" s="29" t="s">
        <v>1117</v>
      </c>
      <c r="BA13" s="29" t="s">
        <v>192</v>
      </c>
      <c r="BB13" s="29" t="s">
        <v>553</v>
      </c>
      <c r="BC13" s="29" t="s">
        <v>554</v>
      </c>
      <c r="BD13" s="29" t="s">
        <v>555</v>
      </c>
      <c r="BE13" s="30" t="s">
        <v>202</v>
      </c>
      <c r="BF13" s="30" t="s">
        <v>201</v>
      </c>
      <c r="BG13" s="30" t="s">
        <v>1120</v>
      </c>
      <c r="BH13" s="30" t="s">
        <v>556</v>
      </c>
      <c r="BI13" s="30" t="s">
        <v>557</v>
      </c>
      <c r="BJ13" s="30" t="s">
        <v>558</v>
      </c>
      <c r="BK13" s="47" t="s">
        <v>235</v>
      </c>
      <c r="BL13" s="30" t="s">
        <v>203</v>
      </c>
      <c r="BM13" s="30" t="s">
        <v>204</v>
      </c>
      <c r="BN13" s="30" t="s">
        <v>538</v>
      </c>
      <c r="BO13" s="30" t="s">
        <v>539</v>
      </c>
      <c r="BP13" s="30" t="s">
        <v>540</v>
      </c>
      <c r="BQ13" s="30" t="s">
        <v>559</v>
      </c>
      <c r="BR13" s="30" t="s">
        <v>560</v>
      </c>
      <c r="BS13" s="30" t="s">
        <v>561</v>
      </c>
      <c r="BT13" s="30" t="s">
        <v>562</v>
      </c>
      <c r="BU13" s="30" t="s">
        <v>563</v>
      </c>
      <c r="BV13" s="30" t="s">
        <v>564</v>
      </c>
      <c r="BW13" s="66" t="s">
        <v>565</v>
      </c>
      <c r="BX13" s="66" t="s">
        <v>566</v>
      </c>
      <c r="BY13" s="66" t="s">
        <v>567</v>
      </c>
      <c r="BZ13" s="66" t="s">
        <v>453</v>
      </c>
      <c r="CA13" s="66" t="s">
        <v>485</v>
      </c>
      <c r="CB13" s="66" t="s">
        <v>569</v>
      </c>
      <c r="CC13" s="67" t="s">
        <v>1128</v>
      </c>
      <c r="CD13" s="67" t="s">
        <v>1129</v>
      </c>
      <c r="CE13" s="67" t="s">
        <v>1130</v>
      </c>
      <c r="CF13" s="66" t="s">
        <v>1132</v>
      </c>
      <c r="CG13" s="66" t="s">
        <v>1133</v>
      </c>
      <c r="CH13" s="66" t="s">
        <v>1134</v>
      </c>
      <c r="CI13" s="66" t="s">
        <v>570</v>
      </c>
      <c r="CJ13" s="66" t="s">
        <v>571</v>
      </c>
      <c r="CK13" s="66" t="s">
        <v>572</v>
      </c>
      <c r="CL13" s="66" t="s">
        <v>573</v>
      </c>
      <c r="CM13" s="66" t="s">
        <v>574</v>
      </c>
      <c r="CN13" s="66" t="s">
        <v>1136</v>
      </c>
      <c r="CO13" s="30" t="s">
        <v>1138</v>
      </c>
      <c r="CP13" s="30" t="s">
        <v>1139</v>
      </c>
      <c r="CQ13" s="30" t="s">
        <v>1140</v>
      </c>
      <c r="CR13" s="30" t="s">
        <v>1142</v>
      </c>
      <c r="CS13" s="30" t="s">
        <v>1143</v>
      </c>
      <c r="CT13" s="30" t="s">
        <v>274</v>
      </c>
      <c r="CU13" s="30" t="s">
        <v>1145</v>
      </c>
      <c r="CV13" s="30" t="s">
        <v>1146</v>
      </c>
      <c r="CW13" s="30" t="s">
        <v>1147</v>
      </c>
      <c r="CX13" s="30" t="s">
        <v>578</v>
      </c>
      <c r="CY13" s="30" t="s">
        <v>579</v>
      </c>
      <c r="CZ13" s="30" t="s">
        <v>580</v>
      </c>
      <c r="DA13" s="30" t="s">
        <v>581</v>
      </c>
      <c r="DB13" s="30" t="s">
        <v>582</v>
      </c>
      <c r="DC13" s="30" t="s">
        <v>583</v>
      </c>
      <c r="DD13" s="30" t="s">
        <v>1150</v>
      </c>
      <c r="DE13" s="30" t="s">
        <v>1151</v>
      </c>
      <c r="DF13" s="30" t="s">
        <v>1152</v>
      </c>
      <c r="DG13" s="29" t="s">
        <v>1154</v>
      </c>
      <c r="DH13" s="29" t="s">
        <v>1155</v>
      </c>
      <c r="DI13" s="29" t="s">
        <v>1156</v>
      </c>
      <c r="DJ13" s="29" t="s">
        <v>584</v>
      </c>
      <c r="DK13" s="29" t="s">
        <v>585</v>
      </c>
      <c r="DL13" s="29" t="s">
        <v>1158</v>
      </c>
      <c r="DM13" s="29" t="s">
        <v>586</v>
      </c>
      <c r="DN13" s="29" t="s">
        <v>587</v>
      </c>
      <c r="DO13" s="29" t="s">
        <v>588</v>
      </c>
      <c r="DP13" s="29" t="s">
        <v>575</v>
      </c>
      <c r="DQ13" s="29" t="s">
        <v>576</v>
      </c>
      <c r="DR13" s="29" t="s">
        <v>577</v>
      </c>
      <c r="DS13" s="29" t="s">
        <v>1161</v>
      </c>
      <c r="DT13" s="29" t="s">
        <v>1162</v>
      </c>
      <c r="DU13" s="29" t="s">
        <v>590</v>
      </c>
      <c r="DV13" s="29" t="s">
        <v>591</v>
      </c>
      <c r="DW13" s="29" t="s">
        <v>1163</v>
      </c>
      <c r="DX13" s="29" t="s">
        <v>1164</v>
      </c>
      <c r="DY13" s="29" t="s">
        <v>1165</v>
      </c>
      <c r="DZ13" s="29" t="s">
        <v>1166</v>
      </c>
      <c r="EA13" s="29" t="s">
        <v>1167</v>
      </c>
      <c r="EB13" s="29" t="s">
        <v>592</v>
      </c>
      <c r="EC13" s="29" t="s">
        <v>593</v>
      </c>
      <c r="ED13" s="29" t="s">
        <v>594</v>
      </c>
      <c r="EE13" s="29" t="s">
        <v>1170</v>
      </c>
      <c r="EF13" s="29" t="s">
        <v>1171</v>
      </c>
      <c r="EG13" s="29" t="s">
        <v>1172</v>
      </c>
      <c r="EH13" s="29" t="s">
        <v>1174</v>
      </c>
      <c r="EI13" s="29" t="s">
        <v>1175</v>
      </c>
      <c r="EJ13" s="29" t="s">
        <v>1176</v>
      </c>
      <c r="EK13" s="29" t="s">
        <v>595</v>
      </c>
      <c r="EL13" s="29" t="s">
        <v>1178</v>
      </c>
      <c r="EM13" s="29" t="s">
        <v>596</v>
      </c>
      <c r="EN13" s="29" t="s">
        <v>597</v>
      </c>
      <c r="EO13" s="29" t="s">
        <v>598</v>
      </c>
      <c r="EP13" s="29" t="s">
        <v>599</v>
      </c>
      <c r="EQ13" s="29" t="s">
        <v>1180</v>
      </c>
      <c r="ER13" s="29" t="s">
        <v>1181</v>
      </c>
      <c r="ES13" s="29" t="s">
        <v>1182</v>
      </c>
      <c r="ET13" s="29" t="s">
        <v>1183</v>
      </c>
      <c r="EU13" s="29" t="s">
        <v>1184</v>
      </c>
      <c r="EV13" s="29" t="s">
        <v>1185</v>
      </c>
      <c r="EW13" s="29" t="s">
        <v>1186</v>
      </c>
      <c r="EX13" s="29" t="s">
        <v>1187</v>
      </c>
      <c r="EY13" s="29" t="s">
        <v>1188</v>
      </c>
      <c r="EZ13" s="29" t="s">
        <v>1189</v>
      </c>
      <c r="FA13" s="29" t="s">
        <v>1190</v>
      </c>
      <c r="FB13" s="29" t="s">
        <v>1191</v>
      </c>
      <c r="FC13" s="29" t="s">
        <v>602</v>
      </c>
      <c r="FD13" s="29" t="s">
        <v>603</v>
      </c>
      <c r="FE13" s="29" t="s">
        <v>1192</v>
      </c>
      <c r="FF13" s="29" t="s">
        <v>1194</v>
      </c>
      <c r="FG13" s="29" t="s">
        <v>1195</v>
      </c>
      <c r="FH13" s="29" t="s">
        <v>1196</v>
      </c>
      <c r="FI13" s="30" t="s">
        <v>1198</v>
      </c>
      <c r="FJ13" s="30" t="s">
        <v>1199</v>
      </c>
      <c r="FK13" s="30" t="s">
        <v>1200</v>
      </c>
      <c r="FL13" s="30" t="s">
        <v>1202</v>
      </c>
      <c r="FM13" s="30" t="s">
        <v>1203</v>
      </c>
      <c r="FN13" s="30" t="s">
        <v>1204</v>
      </c>
      <c r="FO13" s="30" t="s">
        <v>1206</v>
      </c>
      <c r="FP13" s="30" t="s">
        <v>1207</v>
      </c>
      <c r="FQ13" s="30" t="s">
        <v>1208</v>
      </c>
      <c r="FR13" s="30" t="s">
        <v>1209</v>
      </c>
      <c r="FS13" s="30" t="s">
        <v>1210</v>
      </c>
      <c r="FT13" s="30" t="s">
        <v>1211</v>
      </c>
      <c r="FU13" s="30" t="s">
        <v>489</v>
      </c>
      <c r="FV13" s="30" t="s">
        <v>1213</v>
      </c>
      <c r="FW13" s="30" t="s">
        <v>1214</v>
      </c>
      <c r="FX13" s="30" t="s">
        <v>1216</v>
      </c>
      <c r="FY13" s="30" t="s">
        <v>1217</v>
      </c>
      <c r="FZ13" s="30" t="s">
        <v>1218</v>
      </c>
      <c r="GA13" s="66" t="s">
        <v>607</v>
      </c>
      <c r="GB13" s="66" t="s">
        <v>608</v>
      </c>
      <c r="GC13" s="66" t="s">
        <v>609</v>
      </c>
      <c r="GD13" s="66" t="s">
        <v>1221</v>
      </c>
      <c r="GE13" s="66" t="s">
        <v>1222</v>
      </c>
      <c r="GF13" s="66" t="s">
        <v>1223</v>
      </c>
      <c r="GG13" s="66" t="s">
        <v>1225</v>
      </c>
      <c r="GH13" s="66" t="s">
        <v>1226</v>
      </c>
      <c r="GI13" s="66" t="s">
        <v>1227</v>
      </c>
      <c r="GJ13" s="66" t="s">
        <v>1229</v>
      </c>
      <c r="GK13" s="66" t="s">
        <v>1230</v>
      </c>
      <c r="GL13" s="66" t="s">
        <v>1231</v>
      </c>
      <c r="GM13" s="66" t="s">
        <v>1233</v>
      </c>
      <c r="GN13" s="66" t="s">
        <v>1234</v>
      </c>
      <c r="GO13" s="66" t="s">
        <v>1235</v>
      </c>
      <c r="GP13" s="66" t="s">
        <v>1237</v>
      </c>
      <c r="GQ13" s="66" t="s">
        <v>1238</v>
      </c>
      <c r="GR13" s="66" t="s">
        <v>1239</v>
      </c>
    </row>
    <row r="14" spans="1:200" ht="15.75">
      <c r="A14" s="44">
        <v>1</v>
      </c>
      <c r="B14" s="13" t="s">
        <v>1420</v>
      </c>
      <c r="C14" s="56">
        <v>1</v>
      </c>
      <c r="D14" s="56"/>
      <c r="E14" s="56"/>
      <c r="F14" s="57">
        <v>1</v>
      </c>
      <c r="G14" s="57"/>
      <c r="H14" s="57"/>
      <c r="I14" s="57">
        <v>1</v>
      </c>
      <c r="J14" s="57"/>
      <c r="K14" s="57"/>
      <c r="L14" s="57">
        <v>1</v>
      </c>
      <c r="M14" s="57"/>
      <c r="N14" s="57"/>
      <c r="O14" s="57">
        <v>1</v>
      </c>
      <c r="P14" s="57"/>
      <c r="Q14" s="57"/>
      <c r="R14" s="57">
        <v>1</v>
      </c>
      <c r="S14" s="57"/>
      <c r="T14" s="57"/>
      <c r="U14" s="13">
        <v>1</v>
      </c>
      <c r="V14" s="13"/>
      <c r="W14" s="13"/>
      <c r="X14" s="13">
        <v>1</v>
      </c>
      <c r="Y14" s="13"/>
      <c r="Z14" s="13"/>
      <c r="AA14" s="17">
        <v>1</v>
      </c>
      <c r="AB14" s="17"/>
      <c r="AC14" s="17"/>
      <c r="AD14" s="17">
        <v>1</v>
      </c>
      <c r="AE14" s="17"/>
      <c r="AF14" s="17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>
        <v>1</v>
      </c>
      <c r="AQ14" s="17"/>
      <c r="AR14" s="17"/>
      <c r="AS14" s="17"/>
      <c r="AT14" s="17">
        <v>1</v>
      </c>
      <c r="AU14" s="22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3"/>
      <c r="BF14" s="13">
        <v>1</v>
      </c>
      <c r="BG14" s="13"/>
      <c r="BH14" s="21"/>
      <c r="BI14" s="17">
        <v>1</v>
      </c>
      <c r="BJ14" s="17"/>
      <c r="BK14" s="17"/>
      <c r="BL14" s="17">
        <v>1</v>
      </c>
      <c r="BM14" s="17"/>
      <c r="BN14" s="17">
        <v>1</v>
      </c>
      <c r="BO14" s="17"/>
      <c r="BP14" s="17"/>
      <c r="BQ14" s="17"/>
      <c r="BR14" s="17">
        <v>1</v>
      </c>
      <c r="BS14" s="17"/>
      <c r="BT14" s="17">
        <v>1</v>
      </c>
      <c r="BU14" s="17"/>
      <c r="BV14" s="17"/>
      <c r="BW14" s="68">
        <v>1</v>
      </c>
      <c r="BX14" s="65"/>
      <c r="BY14" s="65"/>
      <c r="BZ14" s="65">
        <v>1</v>
      </c>
      <c r="CA14" s="65"/>
      <c r="CB14" s="65"/>
      <c r="CC14" s="65">
        <v>1</v>
      </c>
      <c r="CD14" s="65"/>
      <c r="CE14" s="65"/>
      <c r="CF14" s="65">
        <v>1</v>
      </c>
      <c r="CG14" s="65"/>
      <c r="CH14" s="65"/>
      <c r="CI14" s="65">
        <v>1</v>
      </c>
      <c r="CJ14" s="65"/>
      <c r="CK14" s="65"/>
      <c r="CL14" s="65">
        <v>1</v>
      </c>
      <c r="CM14" s="65"/>
      <c r="CN14" s="65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/>
      <c r="DQ14" s="17">
        <v>1</v>
      </c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/>
      <c r="EI14" s="17">
        <v>1</v>
      </c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/>
      <c r="EX14" s="17">
        <v>1</v>
      </c>
      <c r="EY14" s="17"/>
      <c r="EZ14" s="17">
        <v>1</v>
      </c>
      <c r="FA14" s="17"/>
      <c r="FB14" s="17"/>
      <c r="FC14" s="17"/>
      <c r="FD14" s="17">
        <v>1</v>
      </c>
      <c r="FE14" s="17"/>
      <c r="FF14" s="17"/>
      <c r="FG14" s="17">
        <v>1</v>
      </c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65">
        <v>1</v>
      </c>
      <c r="GB14" s="65"/>
      <c r="GC14" s="65"/>
      <c r="GD14" s="65">
        <v>1</v>
      </c>
      <c r="GE14" s="65"/>
      <c r="GF14" s="65"/>
      <c r="GG14" s="65">
        <v>1</v>
      </c>
      <c r="GH14" s="65"/>
      <c r="GI14" s="65"/>
      <c r="GJ14" s="65">
        <v>1</v>
      </c>
      <c r="GK14" s="65"/>
      <c r="GL14" s="65"/>
      <c r="GM14" s="65">
        <v>1</v>
      </c>
      <c r="GN14" s="65"/>
      <c r="GO14" s="65"/>
      <c r="GP14" s="65">
        <v>1</v>
      </c>
      <c r="GQ14" s="65"/>
      <c r="GR14" s="65"/>
    </row>
    <row r="15" spans="1:200" ht="15.75">
      <c r="A15" s="2">
        <v>2</v>
      </c>
      <c r="B15" s="1" t="s">
        <v>1421</v>
      </c>
      <c r="C15" s="58">
        <v>1</v>
      </c>
      <c r="D15" s="58"/>
      <c r="E15" s="58"/>
      <c r="F15" s="59">
        <v>1</v>
      </c>
      <c r="G15" s="59"/>
      <c r="H15" s="59"/>
      <c r="I15" s="59">
        <v>1</v>
      </c>
      <c r="J15" s="59"/>
      <c r="K15" s="59"/>
      <c r="L15" s="59">
        <v>1</v>
      </c>
      <c r="M15" s="59"/>
      <c r="N15" s="59"/>
      <c r="O15" s="59">
        <v>1</v>
      </c>
      <c r="P15" s="59"/>
      <c r="Q15" s="59"/>
      <c r="R15" s="59">
        <v>1</v>
      </c>
      <c r="S15" s="59"/>
      <c r="T15" s="59"/>
      <c r="U15" s="1">
        <v>1</v>
      </c>
      <c r="V15" s="1"/>
      <c r="W15" s="1"/>
      <c r="X15" s="1">
        <v>1</v>
      </c>
      <c r="Y15" s="1"/>
      <c r="Z15" s="1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>
        <v>1</v>
      </c>
      <c r="AU15" s="18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17"/>
      <c r="BF15" s="17">
        <v>1</v>
      </c>
      <c r="BG15" s="17"/>
      <c r="BH15" s="4"/>
      <c r="BI15" s="4">
        <v>1</v>
      </c>
      <c r="BJ15" s="4"/>
      <c r="BK15" s="4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69">
        <v>1</v>
      </c>
      <c r="BX15" s="61"/>
      <c r="BY15" s="61"/>
      <c r="BZ15" s="61">
        <v>1</v>
      </c>
      <c r="CA15" s="61"/>
      <c r="CB15" s="61"/>
      <c r="CC15" s="61">
        <v>1</v>
      </c>
      <c r="CD15" s="61"/>
      <c r="CE15" s="61"/>
      <c r="CF15" s="61">
        <v>1</v>
      </c>
      <c r="CG15" s="61"/>
      <c r="CH15" s="61"/>
      <c r="CI15" s="61">
        <v>1</v>
      </c>
      <c r="CJ15" s="61"/>
      <c r="CK15" s="61"/>
      <c r="CL15" s="61">
        <v>1</v>
      </c>
      <c r="CM15" s="61"/>
      <c r="CN15" s="61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61">
        <v>1</v>
      </c>
      <c r="GB15" s="61"/>
      <c r="GC15" s="61"/>
      <c r="GD15" s="61">
        <v>1</v>
      </c>
      <c r="GE15" s="61"/>
      <c r="GF15" s="61"/>
      <c r="GG15" s="61">
        <v>1</v>
      </c>
      <c r="GH15" s="61"/>
      <c r="GI15" s="61"/>
      <c r="GJ15" s="61">
        <v>1</v>
      </c>
      <c r="GK15" s="61"/>
      <c r="GL15" s="61"/>
      <c r="GM15" s="61">
        <v>1</v>
      </c>
      <c r="GN15" s="61"/>
      <c r="GO15" s="61"/>
      <c r="GP15" s="61">
        <v>1</v>
      </c>
      <c r="GQ15" s="61"/>
      <c r="GR15" s="61"/>
    </row>
    <row r="16" spans="1:200" ht="15.75">
      <c r="A16" s="2">
        <v>3</v>
      </c>
      <c r="B16" s="1" t="s">
        <v>1422</v>
      </c>
      <c r="C16" s="58">
        <v>1</v>
      </c>
      <c r="D16" s="58"/>
      <c r="E16" s="58"/>
      <c r="F16" s="59">
        <v>1</v>
      </c>
      <c r="G16" s="59"/>
      <c r="H16" s="59"/>
      <c r="I16" s="59">
        <v>1</v>
      </c>
      <c r="J16" s="59"/>
      <c r="K16" s="59"/>
      <c r="L16" s="59">
        <v>1</v>
      </c>
      <c r="M16" s="59"/>
      <c r="N16" s="59"/>
      <c r="O16" s="59">
        <v>1</v>
      </c>
      <c r="P16" s="59"/>
      <c r="Q16" s="59"/>
      <c r="R16" s="59">
        <v>1</v>
      </c>
      <c r="S16" s="59"/>
      <c r="T16" s="59"/>
      <c r="U16" s="1"/>
      <c r="V16" s="1">
        <v>1</v>
      </c>
      <c r="W16" s="1"/>
      <c r="X16" s="1"/>
      <c r="Y16" s="1">
        <v>1</v>
      </c>
      <c r="Z16" s="1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18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69">
        <v>1</v>
      </c>
      <c r="BX16" s="61"/>
      <c r="BY16" s="61"/>
      <c r="BZ16" s="61">
        <v>1</v>
      </c>
      <c r="CA16" s="61"/>
      <c r="CB16" s="61"/>
      <c r="CC16" s="61">
        <v>1</v>
      </c>
      <c r="CD16" s="61"/>
      <c r="CE16" s="61"/>
      <c r="CF16" s="61">
        <v>1</v>
      </c>
      <c r="CG16" s="61"/>
      <c r="CH16" s="61"/>
      <c r="CI16" s="61">
        <v>1</v>
      </c>
      <c r="CJ16" s="61"/>
      <c r="CK16" s="61"/>
      <c r="CL16" s="61">
        <v>1</v>
      </c>
      <c r="CM16" s="61"/>
      <c r="CN16" s="61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61">
        <v>1</v>
      </c>
      <c r="GB16" s="61"/>
      <c r="GC16" s="61"/>
      <c r="GD16" s="61">
        <v>1</v>
      </c>
      <c r="GE16" s="61"/>
      <c r="GF16" s="61"/>
      <c r="GG16" s="61">
        <v>1</v>
      </c>
      <c r="GH16" s="61"/>
      <c r="GI16" s="61"/>
      <c r="GJ16" s="61">
        <v>1</v>
      </c>
      <c r="GK16" s="61"/>
      <c r="GL16" s="61"/>
      <c r="GM16" s="61">
        <v>1</v>
      </c>
      <c r="GN16" s="61"/>
      <c r="GO16" s="61"/>
      <c r="GP16" s="61">
        <v>1</v>
      </c>
      <c r="GQ16" s="61"/>
      <c r="GR16" s="61"/>
    </row>
    <row r="17" spans="1:200" ht="15.75">
      <c r="A17" s="2">
        <v>4</v>
      </c>
      <c r="B17" s="1" t="s">
        <v>1423</v>
      </c>
      <c r="C17" s="58">
        <v>1</v>
      </c>
      <c r="D17" s="58"/>
      <c r="E17" s="58"/>
      <c r="F17" s="59">
        <v>1</v>
      </c>
      <c r="G17" s="59"/>
      <c r="H17" s="59"/>
      <c r="I17" s="59">
        <v>1</v>
      </c>
      <c r="J17" s="59"/>
      <c r="K17" s="59"/>
      <c r="L17" s="59">
        <v>1</v>
      </c>
      <c r="M17" s="59"/>
      <c r="N17" s="59"/>
      <c r="O17" s="59">
        <v>1</v>
      </c>
      <c r="P17" s="59"/>
      <c r="Q17" s="59"/>
      <c r="R17" s="59">
        <v>1</v>
      </c>
      <c r="S17" s="59"/>
      <c r="T17" s="59"/>
      <c r="U17" s="1">
        <v>1</v>
      </c>
      <c r="V17" s="1"/>
      <c r="W17" s="1"/>
      <c r="X17" s="1">
        <v>1</v>
      </c>
      <c r="Y17" s="1"/>
      <c r="Z17" s="1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18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>
        <v>1</v>
      </c>
      <c r="BU17" s="4"/>
      <c r="BV17" s="4"/>
      <c r="BW17" s="69">
        <v>1</v>
      </c>
      <c r="BX17" s="61"/>
      <c r="BY17" s="61"/>
      <c r="BZ17" s="61">
        <v>1</v>
      </c>
      <c r="CA17" s="61"/>
      <c r="CB17" s="61"/>
      <c r="CC17" s="61">
        <v>1</v>
      </c>
      <c r="CD17" s="61"/>
      <c r="CE17" s="61"/>
      <c r="CF17" s="61">
        <v>1</v>
      </c>
      <c r="CG17" s="61"/>
      <c r="CH17" s="61"/>
      <c r="CI17" s="61">
        <v>1</v>
      </c>
      <c r="CJ17" s="61"/>
      <c r="CK17" s="61"/>
      <c r="CL17" s="61">
        <v>1</v>
      </c>
      <c r="CM17" s="61"/>
      <c r="CN17" s="61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61">
        <v>1</v>
      </c>
      <c r="GB17" s="61"/>
      <c r="GC17" s="61"/>
      <c r="GD17" s="61">
        <v>1</v>
      </c>
      <c r="GE17" s="61"/>
      <c r="GF17" s="61"/>
      <c r="GG17" s="61">
        <v>1</v>
      </c>
      <c r="GH17" s="61"/>
      <c r="GI17" s="61"/>
      <c r="GJ17" s="61">
        <v>1</v>
      </c>
      <c r="GK17" s="61"/>
      <c r="GL17" s="61"/>
      <c r="GM17" s="61">
        <v>1</v>
      </c>
      <c r="GN17" s="61"/>
      <c r="GO17" s="61"/>
      <c r="GP17" s="61">
        <v>1</v>
      </c>
      <c r="GQ17" s="61"/>
      <c r="GR17" s="61"/>
    </row>
    <row r="18" spans="1:200" ht="15.75">
      <c r="A18" s="2">
        <v>5</v>
      </c>
      <c r="B18" s="1" t="s">
        <v>1424</v>
      </c>
      <c r="C18" s="58">
        <v>1</v>
      </c>
      <c r="D18" s="58"/>
      <c r="E18" s="58"/>
      <c r="F18" s="59">
        <v>1</v>
      </c>
      <c r="G18" s="59"/>
      <c r="H18" s="59"/>
      <c r="I18" s="59">
        <v>1</v>
      </c>
      <c r="J18" s="59"/>
      <c r="K18" s="59"/>
      <c r="L18" s="59">
        <v>1</v>
      </c>
      <c r="M18" s="59"/>
      <c r="N18" s="59"/>
      <c r="O18" s="59">
        <v>1</v>
      </c>
      <c r="P18" s="59"/>
      <c r="Q18" s="59"/>
      <c r="R18" s="59">
        <v>1</v>
      </c>
      <c r="S18" s="59"/>
      <c r="T18" s="59"/>
      <c r="U18" s="1">
        <v>1</v>
      </c>
      <c r="V18" s="1"/>
      <c r="W18" s="1"/>
      <c r="X18" s="1">
        <v>1</v>
      </c>
      <c r="Y18" s="1"/>
      <c r="Z18" s="1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18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>
        <v>1</v>
      </c>
      <c r="BO18" s="4"/>
      <c r="BP18" s="4"/>
      <c r="BQ18" s="4"/>
      <c r="BR18" s="4">
        <v>1</v>
      </c>
      <c r="BS18" s="4"/>
      <c r="BT18" s="4">
        <v>1</v>
      </c>
      <c r="BU18" s="4"/>
      <c r="BV18" s="4"/>
      <c r="BW18" s="69">
        <v>1</v>
      </c>
      <c r="BX18" s="61"/>
      <c r="BY18" s="61"/>
      <c r="BZ18" s="61">
        <v>1</v>
      </c>
      <c r="CA18" s="61"/>
      <c r="CB18" s="61"/>
      <c r="CC18" s="61">
        <v>1</v>
      </c>
      <c r="CD18" s="61"/>
      <c r="CE18" s="61"/>
      <c r="CF18" s="61">
        <v>1</v>
      </c>
      <c r="CG18" s="61"/>
      <c r="CH18" s="61"/>
      <c r="CI18" s="61">
        <v>1</v>
      </c>
      <c r="CJ18" s="61"/>
      <c r="CK18" s="61"/>
      <c r="CL18" s="61">
        <v>1</v>
      </c>
      <c r="CM18" s="61"/>
      <c r="CN18" s="61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61">
        <v>1</v>
      </c>
      <c r="GB18" s="61"/>
      <c r="GC18" s="61"/>
      <c r="GD18" s="61">
        <v>1</v>
      </c>
      <c r="GE18" s="61"/>
      <c r="GF18" s="61"/>
      <c r="GG18" s="61">
        <v>1</v>
      </c>
      <c r="GH18" s="61"/>
      <c r="GI18" s="61"/>
      <c r="GJ18" s="61">
        <v>1</v>
      </c>
      <c r="GK18" s="61"/>
      <c r="GL18" s="61"/>
      <c r="GM18" s="61">
        <v>1</v>
      </c>
      <c r="GN18" s="61"/>
      <c r="GO18" s="61"/>
      <c r="GP18" s="61">
        <v>1</v>
      </c>
      <c r="GQ18" s="61"/>
      <c r="GR18" s="61"/>
    </row>
    <row r="19" spans="1:200" ht="15.75">
      <c r="A19" s="2">
        <v>6</v>
      </c>
      <c r="B19" s="1" t="s">
        <v>1425</v>
      </c>
      <c r="C19" s="58">
        <v>1</v>
      </c>
      <c r="D19" s="58"/>
      <c r="E19" s="58"/>
      <c r="F19" s="59">
        <v>1</v>
      </c>
      <c r="G19" s="59"/>
      <c r="H19" s="59"/>
      <c r="I19" s="59">
        <v>1</v>
      </c>
      <c r="J19" s="59"/>
      <c r="K19" s="59"/>
      <c r="L19" s="59">
        <v>1</v>
      </c>
      <c r="M19" s="59"/>
      <c r="N19" s="59"/>
      <c r="O19" s="59">
        <v>1</v>
      </c>
      <c r="P19" s="59"/>
      <c r="Q19" s="59"/>
      <c r="R19" s="59">
        <v>1</v>
      </c>
      <c r="S19" s="59"/>
      <c r="T19" s="59"/>
      <c r="U19" s="1">
        <v>1</v>
      </c>
      <c r="V19" s="1"/>
      <c r="W19" s="1"/>
      <c r="X19" s="1">
        <v>1</v>
      </c>
      <c r="Y19" s="1"/>
      <c r="Z19" s="1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18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>
        <v>1</v>
      </c>
      <c r="BO19" s="4"/>
      <c r="BP19" s="4"/>
      <c r="BQ19" s="4"/>
      <c r="BR19" s="4">
        <v>1</v>
      </c>
      <c r="BS19" s="4"/>
      <c r="BT19" s="4">
        <v>1</v>
      </c>
      <c r="BU19" s="4"/>
      <c r="BV19" s="4"/>
      <c r="BW19" s="69">
        <v>1</v>
      </c>
      <c r="BX19" s="61"/>
      <c r="BY19" s="61"/>
      <c r="BZ19" s="61">
        <v>1</v>
      </c>
      <c r="CA19" s="61"/>
      <c r="CB19" s="61"/>
      <c r="CC19" s="61">
        <v>1</v>
      </c>
      <c r="CD19" s="61"/>
      <c r="CE19" s="61"/>
      <c r="CF19" s="61">
        <v>1</v>
      </c>
      <c r="CG19" s="61"/>
      <c r="CH19" s="61"/>
      <c r="CI19" s="61">
        <v>1</v>
      </c>
      <c r="CJ19" s="61"/>
      <c r="CK19" s="61"/>
      <c r="CL19" s="61">
        <v>1</v>
      </c>
      <c r="CM19" s="61"/>
      <c r="CN19" s="61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61">
        <v>1</v>
      </c>
      <c r="GB19" s="61"/>
      <c r="GC19" s="61"/>
      <c r="GD19" s="61">
        <v>1</v>
      </c>
      <c r="GE19" s="61"/>
      <c r="GF19" s="61"/>
      <c r="GG19" s="61">
        <v>1</v>
      </c>
      <c r="GH19" s="61"/>
      <c r="GI19" s="61"/>
      <c r="GJ19" s="61">
        <v>1</v>
      </c>
      <c r="GK19" s="61"/>
      <c r="GL19" s="61"/>
      <c r="GM19" s="61">
        <v>1</v>
      </c>
      <c r="GN19" s="61"/>
      <c r="GO19" s="61"/>
      <c r="GP19" s="61">
        <v>1</v>
      </c>
      <c r="GQ19" s="61"/>
      <c r="GR19" s="61"/>
    </row>
    <row r="20" spans="1:200" ht="15.75">
      <c r="A20" s="2">
        <v>7</v>
      </c>
      <c r="B20" s="1" t="s">
        <v>1426</v>
      </c>
      <c r="C20" s="58">
        <v>1</v>
      </c>
      <c r="D20" s="58"/>
      <c r="E20" s="58"/>
      <c r="F20" s="59">
        <v>1</v>
      </c>
      <c r="G20" s="59"/>
      <c r="H20" s="59"/>
      <c r="I20" s="59">
        <v>1</v>
      </c>
      <c r="J20" s="59"/>
      <c r="K20" s="59"/>
      <c r="L20" s="59">
        <v>1</v>
      </c>
      <c r="M20" s="59"/>
      <c r="N20" s="59"/>
      <c r="O20" s="59">
        <v>1</v>
      </c>
      <c r="P20" s="59"/>
      <c r="Q20" s="59"/>
      <c r="R20" s="59">
        <v>1</v>
      </c>
      <c r="S20" s="59"/>
      <c r="T20" s="59"/>
      <c r="U20" s="1"/>
      <c r="V20" s="1">
        <v>1</v>
      </c>
      <c r="W20" s="1"/>
      <c r="X20" s="1">
        <v>1</v>
      </c>
      <c r="Y20" s="1"/>
      <c r="Z20" s="1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18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69">
        <v>1</v>
      </c>
      <c r="BX20" s="61"/>
      <c r="BY20" s="61"/>
      <c r="BZ20" s="61">
        <v>1</v>
      </c>
      <c r="CA20" s="61"/>
      <c r="CB20" s="61"/>
      <c r="CC20" s="61">
        <v>1</v>
      </c>
      <c r="CD20" s="61"/>
      <c r="CE20" s="61"/>
      <c r="CF20" s="61">
        <v>1</v>
      </c>
      <c r="CG20" s="61"/>
      <c r="CH20" s="61"/>
      <c r="CI20" s="61">
        <v>1</v>
      </c>
      <c r="CJ20" s="61"/>
      <c r="CK20" s="61"/>
      <c r="CL20" s="61">
        <v>1</v>
      </c>
      <c r="CM20" s="61"/>
      <c r="CN20" s="61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61">
        <v>1</v>
      </c>
      <c r="GB20" s="61"/>
      <c r="GC20" s="61"/>
      <c r="GD20" s="61">
        <v>1</v>
      </c>
      <c r="GE20" s="61"/>
      <c r="GF20" s="61"/>
      <c r="GG20" s="61">
        <v>1</v>
      </c>
      <c r="GH20" s="61"/>
      <c r="GI20" s="61"/>
      <c r="GJ20" s="61">
        <v>1</v>
      </c>
      <c r="GK20" s="61"/>
      <c r="GL20" s="61"/>
      <c r="GM20" s="61">
        <v>1</v>
      </c>
      <c r="GN20" s="61"/>
      <c r="GO20" s="61"/>
      <c r="GP20" s="61">
        <v>1</v>
      </c>
      <c r="GQ20" s="61"/>
      <c r="GR20" s="61"/>
    </row>
    <row r="21" spans="1:200">
      <c r="A21" s="3">
        <v>8</v>
      </c>
      <c r="B21" s="70" t="s">
        <v>1427</v>
      </c>
      <c r="C21" s="60">
        <v>1</v>
      </c>
      <c r="D21" s="60"/>
      <c r="E21" s="60"/>
      <c r="F21" s="61">
        <v>1</v>
      </c>
      <c r="G21" s="61"/>
      <c r="H21" s="61"/>
      <c r="I21" s="61">
        <v>1</v>
      </c>
      <c r="J21" s="61"/>
      <c r="K21" s="61"/>
      <c r="L21" s="61">
        <v>1</v>
      </c>
      <c r="M21" s="61"/>
      <c r="N21" s="61"/>
      <c r="O21" s="61">
        <v>1</v>
      </c>
      <c r="P21" s="61"/>
      <c r="Q21" s="61"/>
      <c r="R21" s="61">
        <v>1</v>
      </c>
      <c r="S21" s="61"/>
      <c r="T21" s="61"/>
      <c r="U21" s="4"/>
      <c r="V21" s="4">
        <v>1</v>
      </c>
      <c r="W21" s="4"/>
      <c r="X21" s="4"/>
      <c r="Y21" s="4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>
        <v>1</v>
      </c>
      <c r="AU21" s="18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69">
        <v>1</v>
      </c>
      <c r="BX21" s="61"/>
      <c r="BY21" s="61"/>
      <c r="BZ21" s="61">
        <v>1</v>
      </c>
      <c r="CA21" s="61"/>
      <c r="CB21" s="61"/>
      <c r="CC21" s="61">
        <v>1</v>
      </c>
      <c r="CD21" s="61"/>
      <c r="CE21" s="61"/>
      <c r="CF21" s="61">
        <v>1</v>
      </c>
      <c r="CG21" s="61"/>
      <c r="CH21" s="61"/>
      <c r="CI21" s="61">
        <v>1</v>
      </c>
      <c r="CJ21" s="61"/>
      <c r="CK21" s="61"/>
      <c r="CL21" s="61">
        <v>1</v>
      </c>
      <c r="CM21" s="61"/>
      <c r="CN21" s="61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61">
        <v>1</v>
      </c>
      <c r="GB21" s="61"/>
      <c r="GC21" s="61"/>
      <c r="GD21" s="61">
        <v>1</v>
      </c>
      <c r="GE21" s="61"/>
      <c r="GF21" s="61"/>
      <c r="GG21" s="61"/>
      <c r="GH21" s="61">
        <v>1</v>
      </c>
      <c r="GI21" s="61"/>
      <c r="GJ21" s="61">
        <v>1</v>
      </c>
      <c r="GK21" s="61"/>
      <c r="GL21" s="61"/>
      <c r="GM21" s="61">
        <v>1</v>
      </c>
      <c r="GN21" s="61"/>
      <c r="GO21" s="61"/>
      <c r="GP21" s="61">
        <v>1</v>
      </c>
      <c r="GQ21" s="61"/>
      <c r="GR21" s="61"/>
    </row>
    <row r="22" spans="1:200">
      <c r="A22" s="3">
        <v>9</v>
      </c>
      <c r="B22" s="70" t="s">
        <v>1428</v>
      </c>
      <c r="C22" s="60">
        <v>1</v>
      </c>
      <c r="D22" s="60"/>
      <c r="E22" s="60"/>
      <c r="F22" s="61">
        <v>1</v>
      </c>
      <c r="G22" s="61"/>
      <c r="H22" s="61"/>
      <c r="I22" s="61">
        <v>1</v>
      </c>
      <c r="J22" s="61"/>
      <c r="K22" s="61"/>
      <c r="L22" s="61">
        <v>1</v>
      </c>
      <c r="M22" s="61"/>
      <c r="N22" s="61"/>
      <c r="O22" s="61">
        <v>1</v>
      </c>
      <c r="P22" s="61"/>
      <c r="Q22" s="61"/>
      <c r="R22" s="61">
        <v>1</v>
      </c>
      <c r="S22" s="61"/>
      <c r="T22" s="61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18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>
        <v>1</v>
      </c>
      <c r="BU22" s="4"/>
      <c r="BV22" s="4"/>
      <c r="BW22" s="69">
        <v>1</v>
      </c>
      <c r="BX22" s="61"/>
      <c r="BY22" s="61"/>
      <c r="BZ22" s="61">
        <v>1</v>
      </c>
      <c r="CA22" s="61"/>
      <c r="CB22" s="61"/>
      <c r="CC22" s="61">
        <v>1</v>
      </c>
      <c r="CD22" s="61"/>
      <c r="CE22" s="61"/>
      <c r="CF22" s="61">
        <v>1</v>
      </c>
      <c r="CG22" s="61"/>
      <c r="CH22" s="61"/>
      <c r="CI22" s="61">
        <v>1</v>
      </c>
      <c r="CJ22" s="61"/>
      <c r="CK22" s="61"/>
      <c r="CL22" s="61">
        <v>1</v>
      </c>
      <c r="CM22" s="61"/>
      <c r="CN22" s="61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61">
        <v>1</v>
      </c>
      <c r="GB22" s="61"/>
      <c r="GC22" s="61"/>
      <c r="GD22" s="61">
        <v>1</v>
      </c>
      <c r="GE22" s="61"/>
      <c r="GF22" s="61"/>
      <c r="GG22" s="61">
        <v>1</v>
      </c>
      <c r="GH22" s="61"/>
      <c r="GI22" s="61"/>
      <c r="GJ22" s="61">
        <v>1</v>
      </c>
      <c r="GK22" s="61"/>
      <c r="GL22" s="61"/>
      <c r="GM22" s="61">
        <v>1</v>
      </c>
      <c r="GN22" s="61"/>
      <c r="GO22" s="61"/>
      <c r="GP22" s="61">
        <v>1</v>
      </c>
      <c r="GQ22" s="61"/>
      <c r="GR22" s="61"/>
    </row>
    <row r="23" spans="1:200">
      <c r="A23" s="3">
        <v>10</v>
      </c>
      <c r="B23" s="70" t="s">
        <v>1429</v>
      </c>
      <c r="C23" s="60">
        <v>1</v>
      </c>
      <c r="D23" s="60"/>
      <c r="E23" s="60"/>
      <c r="F23" s="61">
        <v>1</v>
      </c>
      <c r="G23" s="61"/>
      <c r="H23" s="61"/>
      <c r="I23" s="61">
        <v>1</v>
      </c>
      <c r="J23" s="61"/>
      <c r="K23" s="61"/>
      <c r="L23" s="61">
        <v>1</v>
      </c>
      <c r="M23" s="61"/>
      <c r="N23" s="61"/>
      <c r="O23" s="61">
        <v>1</v>
      </c>
      <c r="P23" s="61"/>
      <c r="Q23" s="61"/>
      <c r="R23" s="61">
        <v>1</v>
      </c>
      <c r="S23" s="61"/>
      <c r="T23" s="61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18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69">
        <v>1</v>
      </c>
      <c r="BX23" s="61"/>
      <c r="BY23" s="61"/>
      <c r="BZ23" s="61">
        <v>1</v>
      </c>
      <c r="CA23" s="61"/>
      <c r="CB23" s="61"/>
      <c r="CC23" s="61">
        <v>1</v>
      </c>
      <c r="CD23" s="61"/>
      <c r="CE23" s="61"/>
      <c r="CF23" s="61">
        <v>1</v>
      </c>
      <c r="CG23" s="61"/>
      <c r="CH23" s="61"/>
      <c r="CI23" s="61">
        <v>1</v>
      </c>
      <c r="CJ23" s="61"/>
      <c r="CK23" s="61"/>
      <c r="CL23" s="61">
        <v>1</v>
      </c>
      <c r="CM23" s="61"/>
      <c r="CN23" s="61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61">
        <v>1</v>
      </c>
      <c r="GB23" s="61"/>
      <c r="GC23" s="61"/>
      <c r="GD23" s="61">
        <v>1</v>
      </c>
      <c r="GE23" s="61"/>
      <c r="GF23" s="61"/>
      <c r="GG23" s="61"/>
      <c r="GH23" s="61">
        <v>1</v>
      </c>
      <c r="GI23" s="61"/>
      <c r="GJ23" s="61">
        <v>1</v>
      </c>
      <c r="GK23" s="61"/>
      <c r="GL23" s="61"/>
      <c r="GM23" s="61">
        <v>1</v>
      </c>
      <c r="GN23" s="61"/>
      <c r="GO23" s="61"/>
      <c r="GP23" s="61">
        <v>1</v>
      </c>
      <c r="GQ23" s="61"/>
      <c r="GR23" s="61"/>
    </row>
    <row r="24" spans="1:200">
      <c r="A24" s="3">
        <v>11</v>
      </c>
      <c r="B24" s="70" t="s">
        <v>1430</v>
      </c>
      <c r="C24" s="60">
        <v>1</v>
      </c>
      <c r="D24" s="60"/>
      <c r="E24" s="60"/>
      <c r="F24" s="61"/>
      <c r="G24" s="61">
        <v>1</v>
      </c>
      <c r="H24" s="61"/>
      <c r="I24" s="61"/>
      <c r="J24" s="61">
        <v>1</v>
      </c>
      <c r="K24" s="61"/>
      <c r="L24" s="61"/>
      <c r="M24" s="61">
        <v>1</v>
      </c>
      <c r="N24" s="61"/>
      <c r="O24" s="61"/>
      <c r="P24" s="61">
        <v>1</v>
      </c>
      <c r="Q24" s="61"/>
      <c r="R24" s="61"/>
      <c r="S24" s="61">
        <v>1</v>
      </c>
      <c r="T24" s="61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>
        <v>1</v>
      </c>
      <c r="AQ24" s="4"/>
      <c r="AR24" s="4"/>
      <c r="AS24" s="4"/>
      <c r="AT24" s="4">
        <v>1</v>
      </c>
      <c r="AU24" s="18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69">
        <v>1</v>
      </c>
      <c r="BX24" s="61"/>
      <c r="BY24" s="61"/>
      <c r="BZ24" s="61"/>
      <c r="CA24" s="61">
        <v>1</v>
      </c>
      <c r="CB24" s="61"/>
      <c r="CC24" s="61"/>
      <c r="CD24" s="61">
        <v>1</v>
      </c>
      <c r="CE24" s="61"/>
      <c r="CF24" s="61">
        <v>1</v>
      </c>
      <c r="CG24" s="61"/>
      <c r="CH24" s="61"/>
      <c r="CI24" s="61"/>
      <c r="CJ24" s="61">
        <v>1</v>
      </c>
      <c r="CK24" s="61"/>
      <c r="CL24" s="61"/>
      <c r="CM24" s="61">
        <v>1</v>
      </c>
      <c r="CN24" s="61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>
        <v>1</v>
      </c>
      <c r="DZ24" s="4"/>
      <c r="EA24" s="4"/>
      <c r="EB24" s="4">
        <v>1</v>
      </c>
      <c r="EC24" s="4"/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>
        <v>1</v>
      </c>
      <c r="FM24" s="4"/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61"/>
      <c r="GB24" s="61">
        <v>1</v>
      </c>
      <c r="GC24" s="61"/>
      <c r="GD24" s="61">
        <v>1</v>
      </c>
      <c r="GE24" s="61"/>
      <c r="GF24" s="61"/>
      <c r="GG24" s="61"/>
      <c r="GH24" s="61">
        <v>1</v>
      </c>
      <c r="GI24" s="61"/>
      <c r="GJ24" s="61"/>
      <c r="GK24" s="61">
        <v>1</v>
      </c>
      <c r="GL24" s="61"/>
      <c r="GM24" s="61"/>
      <c r="GN24" s="61">
        <v>1</v>
      </c>
      <c r="GO24" s="61"/>
      <c r="GP24" s="61"/>
      <c r="GQ24" s="61">
        <v>1</v>
      </c>
      <c r="GR24" s="61"/>
    </row>
    <row r="25" spans="1:200">
      <c r="A25" s="3">
        <v>12</v>
      </c>
      <c r="B25" s="70" t="s">
        <v>1431</v>
      </c>
      <c r="C25" s="60">
        <v>1</v>
      </c>
      <c r="D25" s="60"/>
      <c r="E25" s="60"/>
      <c r="F25" s="61">
        <v>1</v>
      </c>
      <c r="G25" s="61"/>
      <c r="H25" s="61"/>
      <c r="I25" s="61">
        <v>1</v>
      </c>
      <c r="J25" s="61"/>
      <c r="K25" s="61"/>
      <c r="L25" s="61">
        <v>1</v>
      </c>
      <c r="M25" s="61"/>
      <c r="N25" s="61"/>
      <c r="O25" s="61">
        <v>1</v>
      </c>
      <c r="P25" s="61"/>
      <c r="Q25" s="61"/>
      <c r="R25" s="61">
        <v>1</v>
      </c>
      <c r="S25" s="61"/>
      <c r="T25" s="61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18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>
        <v>1</v>
      </c>
      <c r="BO25" s="4"/>
      <c r="BP25" s="4"/>
      <c r="BQ25" s="4"/>
      <c r="BR25" s="4">
        <v>1</v>
      </c>
      <c r="BS25" s="4"/>
      <c r="BT25" s="4">
        <v>1</v>
      </c>
      <c r="BU25" s="4"/>
      <c r="BV25" s="4"/>
      <c r="BW25" s="69">
        <v>1</v>
      </c>
      <c r="BX25" s="61"/>
      <c r="BY25" s="61"/>
      <c r="BZ25" s="61">
        <v>1</v>
      </c>
      <c r="CA25" s="61"/>
      <c r="CB25" s="61"/>
      <c r="CC25" s="61">
        <v>1</v>
      </c>
      <c r="CD25" s="61"/>
      <c r="CE25" s="61"/>
      <c r="CF25" s="61">
        <v>1</v>
      </c>
      <c r="CG25" s="61"/>
      <c r="CH25" s="61"/>
      <c r="CI25" s="61">
        <v>1</v>
      </c>
      <c r="CJ25" s="61"/>
      <c r="CK25" s="61"/>
      <c r="CL25" s="61">
        <v>1</v>
      </c>
      <c r="CM25" s="61"/>
      <c r="CN25" s="61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61">
        <v>1</v>
      </c>
      <c r="GB25" s="61"/>
      <c r="GC25" s="61"/>
      <c r="GD25" s="61">
        <v>1</v>
      </c>
      <c r="GE25" s="61"/>
      <c r="GF25" s="61"/>
      <c r="GG25" s="61">
        <v>1</v>
      </c>
      <c r="GH25" s="61"/>
      <c r="GI25" s="61"/>
      <c r="GJ25" s="61">
        <v>1</v>
      </c>
      <c r="GK25" s="61"/>
      <c r="GL25" s="61"/>
      <c r="GM25" s="61">
        <v>1</v>
      </c>
      <c r="GN25" s="61"/>
      <c r="GO25" s="61"/>
      <c r="GP25" s="61">
        <v>1</v>
      </c>
      <c r="GQ25" s="61"/>
      <c r="GR25" s="61"/>
    </row>
    <row r="26" spans="1:200">
      <c r="A26" s="114" t="s">
        <v>171</v>
      </c>
      <c r="B26" s="115"/>
      <c r="C26" s="60">
        <f t="shared" ref="C26:AH26" si="0">SUM(C14:C25)</f>
        <v>12</v>
      </c>
      <c r="D26" s="60">
        <f t="shared" si="0"/>
        <v>0</v>
      </c>
      <c r="E26" s="60">
        <f t="shared" si="0"/>
        <v>0</v>
      </c>
      <c r="F26" s="60">
        <f t="shared" si="0"/>
        <v>11</v>
      </c>
      <c r="G26" s="60">
        <f t="shared" si="0"/>
        <v>1</v>
      </c>
      <c r="H26" s="60">
        <f t="shared" si="0"/>
        <v>0</v>
      </c>
      <c r="I26" s="60">
        <f t="shared" si="0"/>
        <v>11</v>
      </c>
      <c r="J26" s="60">
        <f t="shared" si="0"/>
        <v>1</v>
      </c>
      <c r="K26" s="60">
        <f t="shared" si="0"/>
        <v>0</v>
      </c>
      <c r="L26" s="60">
        <f t="shared" si="0"/>
        <v>11</v>
      </c>
      <c r="M26" s="60">
        <f t="shared" si="0"/>
        <v>1</v>
      </c>
      <c r="N26" s="60">
        <f t="shared" si="0"/>
        <v>0</v>
      </c>
      <c r="O26" s="60">
        <f t="shared" si="0"/>
        <v>11</v>
      </c>
      <c r="P26" s="60">
        <f t="shared" si="0"/>
        <v>1</v>
      </c>
      <c r="Q26" s="60">
        <f t="shared" si="0"/>
        <v>0</v>
      </c>
      <c r="R26" s="60">
        <f t="shared" si="0"/>
        <v>11</v>
      </c>
      <c r="S26" s="60">
        <f t="shared" si="0"/>
        <v>1</v>
      </c>
      <c r="T26" s="60">
        <f t="shared" si="0"/>
        <v>0</v>
      </c>
      <c r="U26" s="52">
        <f t="shared" si="0"/>
        <v>8</v>
      </c>
      <c r="V26" s="52">
        <f t="shared" si="0"/>
        <v>4</v>
      </c>
      <c r="W26" s="52">
        <f t="shared" si="0"/>
        <v>0</v>
      </c>
      <c r="X26" s="52">
        <f t="shared" si="0"/>
        <v>9</v>
      </c>
      <c r="Y26" s="52">
        <f t="shared" si="0"/>
        <v>3</v>
      </c>
      <c r="Z26" s="52">
        <f t="shared" si="0"/>
        <v>0</v>
      </c>
      <c r="AA26" s="52">
        <f t="shared" si="0"/>
        <v>11</v>
      </c>
      <c r="AB26" s="52">
        <f t="shared" si="0"/>
        <v>1</v>
      </c>
      <c r="AC26" s="52">
        <f t="shared" si="0"/>
        <v>0</v>
      </c>
      <c r="AD26" s="52">
        <f t="shared" si="0"/>
        <v>9</v>
      </c>
      <c r="AE26" s="52">
        <f t="shared" si="0"/>
        <v>3</v>
      </c>
      <c r="AF26" s="52">
        <f t="shared" si="0"/>
        <v>0</v>
      </c>
      <c r="AG26" s="52">
        <f t="shared" si="0"/>
        <v>9</v>
      </c>
      <c r="AH26" s="52">
        <f t="shared" si="0"/>
        <v>3</v>
      </c>
      <c r="AI26" s="52">
        <f t="shared" ref="AI26:BN26" si="1">SUM(AI14:AI25)</f>
        <v>0</v>
      </c>
      <c r="AJ26" s="52">
        <f t="shared" si="1"/>
        <v>9</v>
      </c>
      <c r="AK26" s="52">
        <f t="shared" si="1"/>
        <v>3</v>
      </c>
      <c r="AL26" s="52">
        <f t="shared" si="1"/>
        <v>0</v>
      </c>
      <c r="AM26" s="52">
        <f t="shared" si="1"/>
        <v>11</v>
      </c>
      <c r="AN26" s="52">
        <f t="shared" si="1"/>
        <v>1</v>
      </c>
      <c r="AO26" s="52">
        <f t="shared" si="1"/>
        <v>0</v>
      </c>
      <c r="AP26" s="52">
        <f t="shared" si="1"/>
        <v>12</v>
      </c>
      <c r="AQ26" s="52">
        <f t="shared" si="1"/>
        <v>0</v>
      </c>
      <c r="AR26" s="52">
        <f t="shared" si="1"/>
        <v>0</v>
      </c>
      <c r="AS26" s="52">
        <f t="shared" si="1"/>
        <v>5</v>
      </c>
      <c r="AT26" s="52">
        <f t="shared" si="1"/>
        <v>7</v>
      </c>
      <c r="AU26" s="52">
        <f t="shared" si="1"/>
        <v>0</v>
      </c>
      <c r="AV26" s="52">
        <f t="shared" si="1"/>
        <v>9</v>
      </c>
      <c r="AW26" s="52">
        <f t="shared" si="1"/>
        <v>3</v>
      </c>
      <c r="AX26" s="52">
        <f t="shared" si="1"/>
        <v>0</v>
      </c>
      <c r="AY26" s="52">
        <f t="shared" si="1"/>
        <v>11</v>
      </c>
      <c r="AZ26" s="52">
        <f t="shared" si="1"/>
        <v>1</v>
      </c>
      <c r="BA26" s="52">
        <f t="shared" si="1"/>
        <v>0</v>
      </c>
      <c r="BB26" s="52">
        <f t="shared" si="1"/>
        <v>9</v>
      </c>
      <c r="BC26" s="52">
        <f t="shared" si="1"/>
        <v>3</v>
      </c>
      <c r="BD26" s="52">
        <f t="shared" si="1"/>
        <v>0</v>
      </c>
      <c r="BE26" s="52">
        <f t="shared" si="1"/>
        <v>0</v>
      </c>
      <c r="BF26" s="52">
        <f t="shared" si="1"/>
        <v>12</v>
      </c>
      <c r="BG26" s="52">
        <f t="shared" si="1"/>
        <v>0</v>
      </c>
      <c r="BH26" s="52">
        <f t="shared" si="1"/>
        <v>0</v>
      </c>
      <c r="BI26" s="52">
        <f t="shared" si="1"/>
        <v>12</v>
      </c>
      <c r="BJ26" s="52">
        <f t="shared" si="1"/>
        <v>0</v>
      </c>
      <c r="BK26" s="52">
        <f t="shared" si="1"/>
        <v>0</v>
      </c>
      <c r="BL26" s="52">
        <f t="shared" si="1"/>
        <v>12</v>
      </c>
      <c r="BM26" s="52">
        <f t="shared" si="1"/>
        <v>0</v>
      </c>
      <c r="BN26" s="52">
        <f t="shared" si="1"/>
        <v>7</v>
      </c>
      <c r="BO26" s="52">
        <f t="shared" ref="BO26:CT26" si="2">SUM(BO14:BO25)</f>
        <v>5</v>
      </c>
      <c r="BP26" s="52">
        <f t="shared" si="2"/>
        <v>0</v>
      </c>
      <c r="BQ26" s="52">
        <f t="shared" si="2"/>
        <v>0</v>
      </c>
      <c r="BR26" s="52">
        <f t="shared" si="2"/>
        <v>12</v>
      </c>
      <c r="BS26" s="52">
        <f t="shared" si="2"/>
        <v>0</v>
      </c>
      <c r="BT26" s="52">
        <f t="shared" si="2"/>
        <v>7</v>
      </c>
      <c r="BU26" s="52">
        <f t="shared" si="2"/>
        <v>5</v>
      </c>
      <c r="BV26" s="52">
        <f t="shared" si="2"/>
        <v>0</v>
      </c>
      <c r="BW26" s="60">
        <f t="shared" si="2"/>
        <v>12</v>
      </c>
      <c r="BX26" s="60">
        <f t="shared" si="2"/>
        <v>0</v>
      </c>
      <c r="BY26" s="60">
        <f t="shared" si="2"/>
        <v>0</v>
      </c>
      <c r="BZ26" s="60">
        <f t="shared" si="2"/>
        <v>11</v>
      </c>
      <c r="CA26" s="60">
        <f t="shared" si="2"/>
        <v>1</v>
      </c>
      <c r="CB26" s="60">
        <f t="shared" si="2"/>
        <v>0</v>
      </c>
      <c r="CC26" s="60">
        <f t="shared" si="2"/>
        <v>11</v>
      </c>
      <c r="CD26" s="60">
        <f t="shared" si="2"/>
        <v>1</v>
      </c>
      <c r="CE26" s="60">
        <f t="shared" si="2"/>
        <v>0</v>
      </c>
      <c r="CF26" s="60">
        <f t="shared" si="2"/>
        <v>12</v>
      </c>
      <c r="CG26" s="60">
        <f t="shared" si="2"/>
        <v>0</v>
      </c>
      <c r="CH26" s="60">
        <f t="shared" si="2"/>
        <v>0</v>
      </c>
      <c r="CI26" s="60">
        <f t="shared" si="2"/>
        <v>11</v>
      </c>
      <c r="CJ26" s="60">
        <f t="shared" si="2"/>
        <v>1</v>
      </c>
      <c r="CK26" s="60">
        <f t="shared" si="2"/>
        <v>0</v>
      </c>
      <c r="CL26" s="60">
        <f t="shared" si="2"/>
        <v>11</v>
      </c>
      <c r="CM26" s="60">
        <f t="shared" si="2"/>
        <v>1</v>
      </c>
      <c r="CN26" s="60">
        <f t="shared" si="2"/>
        <v>0</v>
      </c>
      <c r="CO26" s="52">
        <f t="shared" si="2"/>
        <v>11</v>
      </c>
      <c r="CP26" s="52">
        <f t="shared" si="2"/>
        <v>1</v>
      </c>
      <c r="CQ26" s="52">
        <f t="shared" si="2"/>
        <v>0</v>
      </c>
      <c r="CR26" s="52">
        <f t="shared" si="2"/>
        <v>11</v>
      </c>
      <c r="CS26" s="52">
        <f t="shared" si="2"/>
        <v>1</v>
      </c>
      <c r="CT26" s="52">
        <f t="shared" si="2"/>
        <v>0</v>
      </c>
      <c r="CU26" s="52">
        <f t="shared" ref="CU26:DZ26" si="3">SUM(CU14:CU25)</f>
        <v>12</v>
      </c>
      <c r="CV26" s="52">
        <f t="shared" si="3"/>
        <v>0</v>
      </c>
      <c r="CW26" s="52">
        <f t="shared" si="3"/>
        <v>0</v>
      </c>
      <c r="CX26" s="52">
        <f t="shared" si="3"/>
        <v>11</v>
      </c>
      <c r="CY26" s="52">
        <f t="shared" si="3"/>
        <v>1</v>
      </c>
      <c r="CZ26" s="52">
        <f t="shared" si="3"/>
        <v>0</v>
      </c>
      <c r="DA26" s="52">
        <f t="shared" si="3"/>
        <v>11</v>
      </c>
      <c r="DB26" s="52">
        <f t="shared" si="3"/>
        <v>1</v>
      </c>
      <c r="DC26" s="52">
        <f t="shared" si="3"/>
        <v>0</v>
      </c>
      <c r="DD26" s="52">
        <f t="shared" si="3"/>
        <v>11</v>
      </c>
      <c r="DE26" s="52">
        <f t="shared" si="3"/>
        <v>1</v>
      </c>
      <c r="DF26" s="52">
        <f t="shared" si="3"/>
        <v>0</v>
      </c>
      <c r="DG26" s="52">
        <f t="shared" si="3"/>
        <v>12</v>
      </c>
      <c r="DH26" s="52">
        <f t="shared" si="3"/>
        <v>0</v>
      </c>
      <c r="DI26" s="52">
        <f t="shared" si="3"/>
        <v>0</v>
      </c>
      <c r="DJ26" s="52">
        <f t="shared" si="3"/>
        <v>12</v>
      </c>
      <c r="DK26" s="52">
        <f t="shared" si="3"/>
        <v>0</v>
      </c>
      <c r="DL26" s="52">
        <f t="shared" si="3"/>
        <v>0</v>
      </c>
      <c r="DM26" s="52">
        <f t="shared" si="3"/>
        <v>11</v>
      </c>
      <c r="DN26" s="52">
        <f t="shared" si="3"/>
        <v>1</v>
      </c>
      <c r="DO26" s="52">
        <f t="shared" si="3"/>
        <v>0</v>
      </c>
      <c r="DP26" s="52">
        <f t="shared" si="3"/>
        <v>3</v>
      </c>
      <c r="DQ26" s="52">
        <f t="shared" si="3"/>
        <v>9</v>
      </c>
      <c r="DR26" s="52">
        <f t="shared" si="3"/>
        <v>0</v>
      </c>
      <c r="DS26" s="52">
        <f t="shared" si="3"/>
        <v>11</v>
      </c>
      <c r="DT26" s="52">
        <f t="shared" si="3"/>
        <v>1</v>
      </c>
      <c r="DU26" s="52">
        <f t="shared" si="3"/>
        <v>0</v>
      </c>
      <c r="DV26" s="52">
        <f t="shared" si="3"/>
        <v>11</v>
      </c>
      <c r="DW26" s="52">
        <f t="shared" si="3"/>
        <v>1</v>
      </c>
      <c r="DX26" s="52">
        <f t="shared" si="3"/>
        <v>0</v>
      </c>
      <c r="DY26" s="52">
        <f t="shared" si="3"/>
        <v>12</v>
      </c>
      <c r="DZ26" s="52">
        <f t="shared" si="3"/>
        <v>0</v>
      </c>
      <c r="EA26" s="52">
        <f t="shared" ref="EA26:FF26" si="4">SUM(EA14:EA25)</f>
        <v>0</v>
      </c>
      <c r="EB26" s="52">
        <f t="shared" si="4"/>
        <v>12</v>
      </c>
      <c r="EC26" s="52">
        <f t="shared" si="4"/>
        <v>0</v>
      </c>
      <c r="ED26" s="52">
        <f t="shared" si="4"/>
        <v>0</v>
      </c>
      <c r="EE26" s="52">
        <f t="shared" si="4"/>
        <v>11</v>
      </c>
      <c r="EF26" s="52">
        <f t="shared" si="4"/>
        <v>1</v>
      </c>
      <c r="EG26" s="52">
        <f t="shared" si="4"/>
        <v>0</v>
      </c>
      <c r="EH26" s="52">
        <f t="shared" si="4"/>
        <v>0</v>
      </c>
      <c r="EI26" s="52">
        <f t="shared" si="4"/>
        <v>12</v>
      </c>
      <c r="EJ26" s="52">
        <f t="shared" si="4"/>
        <v>0</v>
      </c>
      <c r="EK26" s="52">
        <f t="shared" si="4"/>
        <v>12</v>
      </c>
      <c r="EL26" s="52">
        <f t="shared" si="4"/>
        <v>0</v>
      </c>
      <c r="EM26" s="52">
        <f t="shared" si="4"/>
        <v>0</v>
      </c>
      <c r="EN26" s="52">
        <f t="shared" si="4"/>
        <v>11</v>
      </c>
      <c r="EO26" s="52">
        <f t="shared" si="4"/>
        <v>1</v>
      </c>
      <c r="EP26" s="52">
        <f t="shared" si="4"/>
        <v>0</v>
      </c>
      <c r="EQ26" s="52">
        <f t="shared" si="4"/>
        <v>11</v>
      </c>
      <c r="ER26" s="52">
        <f t="shared" si="4"/>
        <v>1</v>
      </c>
      <c r="ES26" s="52">
        <f t="shared" si="4"/>
        <v>0</v>
      </c>
      <c r="ET26" s="52">
        <f t="shared" si="4"/>
        <v>12</v>
      </c>
      <c r="EU26" s="52">
        <f t="shared" si="4"/>
        <v>0</v>
      </c>
      <c r="EV26" s="52">
        <f t="shared" si="4"/>
        <v>0</v>
      </c>
      <c r="EW26" s="52">
        <f t="shared" si="4"/>
        <v>0</v>
      </c>
      <c r="EX26" s="52">
        <f t="shared" si="4"/>
        <v>12</v>
      </c>
      <c r="EY26" s="52">
        <f t="shared" si="4"/>
        <v>0</v>
      </c>
      <c r="EZ26" s="52">
        <f t="shared" si="4"/>
        <v>11</v>
      </c>
      <c r="FA26" s="52">
        <f t="shared" si="4"/>
        <v>1</v>
      </c>
      <c r="FB26" s="52">
        <f t="shared" si="4"/>
        <v>0</v>
      </c>
      <c r="FC26" s="52">
        <f t="shared" si="4"/>
        <v>7</v>
      </c>
      <c r="FD26" s="52">
        <f t="shared" si="4"/>
        <v>5</v>
      </c>
      <c r="FE26" s="52">
        <f t="shared" si="4"/>
        <v>0</v>
      </c>
      <c r="FF26" s="52">
        <f t="shared" si="4"/>
        <v>0</v>
      </c>
      <c r="FG26" s="52">
        <f t="shared" ref="FG26:GL26" si="5">SUM(FG14:FG25)</f>
        <v>12</v>
      </c>
      <c r="FH26" s="52">
        <f t="shared" si="5"/>
        <v>0</v>
      </c>
      <c r="FI26" s="52">
        <f t="shared" si="5"/>
        <v>11</v>
      </c>
      <c r="FJ26" s="52">
        <f t="shared" si="5"/>
        <v>1</v>
      </c>
      <c r="FK26" s="52">
        <f t="shared" si="5"/>
        <v>0</v>
      </c>
      <c r="FL26" s="52">
        <f t="shared" si="5"/>
        <v>12</v>
      </c>
      <c r="FM26" s="52">
        <f t="shared" si="5"/>
        <v>0</v>
      </c>
      <c r="FN26" s="52">
        <f t="shared" si="5"/>
        <v>0</v>
      </c>
      <c r="FO26" s="52">
        <f t="shared" si="5"/>
        <v>11</v>
      </c>
      <c r="FP26" s="52">
        <f t="shared" si="5"/>
        <v>1</v>
      </c>
      <c r="FQ26" s="52">
        <f t="shared" si="5"/>
        <v>0</v>
      </c>
      <c r="FR26" s="52">
        <f t="shared" si="5"/>
        <v>11</v>
      </c>
      <c r="FS26" s="52">
        <f t="shared" si="5"/>
        <v>1</v>
      </c>
      <c r="FT26" s="52">
        <f t="shared" si="5"/>
        <v>0</v>
      </c>
      <c r="FU26" s="52">
        <f t="shared" si="5"/>
        <v>11</v>
      </c>
      <c r="FV26" s="52">
        <f t="shared" si="5"/>
        <v>1</v>
      </c>
      <c r="FW26" s="52">
        <f t="shared" si="5"/>
        <v>0</v>
      </c>
      <c r="FX26" s="52">
        <f t="shared" si="5"/>
        <v>11</v>
      </c>
      <c r="FY26" s="52">
        <f t="shared" si="5"/>
        <v>1</v>
      </c>
      <c r="FZ26" s="52">
        <f t="shared" si="5"/>
        <v>0</v>
      </c>
      <c r="GA26" s="60">
        <f t="shared" si="5"/>
        <v>11</v>
      </c>
      <c r="GB26" s="60">
        <f t="shared" si="5"/>
        <v>1</v>
      </c>
      <c r="GC26" s="60">
        <f t="shared" si="5"/>
        <v>0</v>
      </c>
      <c r="GD26" s="60">
        <f t="shared" si="5"/>
        <v>12</v>
      </c>
      <c r="GE26" s="60">
        <f t="shared" si="5"/>
        <v>0</v>
      </c>
      <c r="GF26" s="60">
        <f t="shared" si="5"/>
        <v>0</v>
      </c>
      <c r="GG26" s="60">
        <f t="shared" si="5"/>
        <v>9</v>
      </c>
      <c r="GH26" s="60">
        <f t="shared" si="5"/>
        <v>3</v>
      </c>
      <c r="GI26" s="60">
        <f t="shared" si="5"/>
        <v>0</v>
      </c>
      <c r="GJ26" s="60">
        <f t="shared" si="5"/>
        <v>11</v>
      </c>
      <c r="GK26" s="60">
        <f t="shared" si="5"/>
        <v>1</v>
      </c>
      <c r="GL26" s="60">
        <f t="shared" si="5"/>
        <v>0</v>
      </c>
      <c r="GM26" s="60">
        <f t="shared" ref="GM26:GR26" si="6">SUM(GM14:GM25)</f>
        <v>11</v>
      </c>
      <c r="GN26" s="60">
        <f t="shared" si="6"/>
        <v>1</v>
      </c>
      <c r="GO26" s="60">
        <f t="shared" si="6"/>
        <v>0</v>
      </c>
      <c r="GP26" s="60">
        <f t="shared" si="6"/>
        <v>11</v>
      </c>
      <c r="GQ26" s="60">
        <f t="shared" si="6"/>
        <v>1</v>
      </c>
      <c r="GR26" s="60">
        <f t="shared" si="6"/>
        <v>0</v>
      </c>
    </row>
    <row r="27" spans="1:200">
      <c r="A27" s="116" t="s">
        <v>793</v>
      </c>
      <c r="B27" s="117"/>
      <c r="C27" s="43">
        <f>C26/12%</f>
        <v>100</v>
      </c>
      <c r="D27" s="43">
        <f t="shared" ref="D27:BO27" si="7">D26/12%</f>
        <v>0</v>
      </c>
      <c r="E27" s="43">
        <f t="shared" si="7"/>
        <v>0</v>
      </c>
      <c r="F27" s="43">
        <f t="shared" si="7"/>
        <v>91.666666666666671</v>
      </c>
      <c r="G27" s="43">
        <f t="shared" si="7"/>
        <v>8.3333333333333339</v>
      </c>
      <c r="H27" s="43">
        <f t="shared" si="7"/>
        <v>0</v>
      </c>
      <c r="I27" s="43">
        <f t="shared" si="7"/>
        <v>91.666666666666671</v>
      </c>
      <c r="J27" s="43">
        <f t="shared" si="7"/>
        <v>8.3333333333333339</v>
      </c>
      <c r="K27" s="43">
        <f t="shared" si="7"/>
        <v>0</v>
      </c>
      <c r="L27" s="43">
        <f t="shared" si="7"/>
        <v>91.666666666666671</v>
      </c>
      <c r="M27" s="43">
        <f t="shared" si="7"/>
        <v>8.3333333333333339</v>
      </c>
      <c r="N27" s="43">
        <f t="shared" si="7"/>
        <v>0</v>
      </c>
      <c r="O27" s="43">
        <f t="shared" si="7"/>
        <v>91.666666666666671</v>
      </c>
      <c r="P27" s="43">
        <f t="shared" si="7"/>
        <v>8.3333333333333339</v>
      </c>
      <c r="Q27" s="43">
        <f t="shared" si="7"/>
        <v>0</v>
      </c>
      <c r="R27" s="43">
        <f t="shared" si="7"/>
        <v>91.666666666666671</v>
      </c>
      <c r="S27" s="43">
        <f t="shared" si="7"/>
        <v>8.3333333333333339</v>
      </c>
      <c r="T27" s="43">
        <f t="shared" si="7"/>
        <v>0</v>
      </c>
      <c r="U27" s="43">
        <f t="shared" si="7"/>
        <v>66.666666666666671</v>
      </c>
      <c r="V27" s="43">
        <f t="shared" si="7"/>
        <v>33.333333333333336</v>
      </c>
      <c r="W27" s="43">
        <f t="shared" si="7"/>
        <v>0</v>
      </c>
      <c r="X27" s="43">
        <f t="shared" si="7"/>
        <v>75</v>
      </c>
      <c r="Y27" s="43">
        <f t="shared" si="7"/>
        <v>25</v>
      </c>
      <c r="Z27" s="43">
        <f t="shared" si="7"/>
        <v>0</v>
      </c>
      <c r="AA27" s="43">
        <f t="shared" si="7"/>
        <v>91.666666666666671</v>
      </c>
      <c r="AB27" s="43">
        <f t="shared" si="7"/>
        <v>8.3333333333333339</v>
      </c>
      <c r="AC27" s="43">
        <f t="shared" si="7"/>
        <v>0</v>
      </c>
      <c r="AD27" s="43">
        <f t="shared" si="7"/>
        <v>75</v>
      </c>
      <c r="AE27" s="43">
        <f t="shared" si="7"/>
        <v>25</v>
      </c>
      <c r="AF27" s="43">
        <f t="shared" si="7"/>
        <v>0</v>
      </c>
      <c r="AG27" s="43">
        <f t="shared" si="7"/>
        <v>75</v>
      </c>
      <c r="AH27" s="43">
        <f t="shared" si="7"/>
        <v>25</v>
      </c>
      <c r="AI27" s="43">
        <f t="shared" si="7"/>
        <v>0</v>
      </c>
      <c r="AJ27" s="43">
        <f t="shared" si="7"/>
        <v>75</v>
      </c>
      <c r="AK27" s="43">
        <f t="shared" si="7"/>
        <v>25</v>
      </c>
      <c r="AL27" s="43">
        <f t="shared" si="7"/>
        <v>0</v>
      </c>
      <c r="AM27" s="43">
        <f t="shared" si="7"/>
        <v>91.666666666666671</v>
      </c>
      <c r="AN27" s="43">
        <f t="shared" si="7"/>
        <v>8.3333333333333339</v>
      </c>
      <c r="AO27" s="43">
        <f t="shared" si="7"/>
        <v>0</v>
      </c>
      <c r="AP27" s="43">
        <f t="shared" si="7"/>
        <v>100</v>
      </c>
      <c r="AQ27" s="43">
        <f t="shared" si="7"/>
        <v>0</v>
      </c>
      <c r="AR27" s="43">
        <f t="shared" si="7"/>
        <v>0</v>
      </c>
      <c r="AS27" s="43">
        <f t="shared" si="7"/>
        <v>41.666666666666671</v>
      </c>
      <c r="AT27" s="43">
        <f t="shared" si="7"/>
        <v>58.333333333333336</v>
      </c>
      <c r="AU27" s="43">
        <f t="shared" si="7"/>
        <v>0</v>
      </c>
      <c r="AV27" s="43">
        <f t="shared" si="7"/>
        <v>75</v>
      </c>
      <c r="AW27" s="43">
        <f t="shared" si="7"/>
        <v>25</v>
      </c>
      <c r="AX27" s="43">
        <f t="shared" si="7"/>
        <v>0</v>
      </c>
      <c r="AY27" s="43">
        <f t="shared" si="7"/>
        <v>91.666666666666671</v>
      </c>
      <c r="AZ27" s="43">
        <f t="shared" si="7"/>
        <v>8.3333333333333339</v>
      </c>
      <c r="BA27" s="43">
        <f t="shared" si="7"/>
        <v>0</v>
      </c>
      <c r="BB27" s="43">
        <f t="shared" si="7"/>
        <v>75</v>
      </c>
      <c r="BC27" s="43">
        <f t="shared" si="7"/>
        <v>25</v>
      </c>
      <c r="BD27" s="43">
        <f t="shared" si="7"/>
        <v>0</v>
      </c>
      <c r="BE27" s="43">
        <f t="shared" si="7"/>
        <v>0</v>
      </c>
      <c r="BF27" s="43">
        <f t="shared" si="7"/>
        <v>100</v>
      </c>
      <c r="BG27" s="43">
        <f t="shared" si="7"/>
        <v>0</v>
      </c>
      <c r="BH27" s="43">
        <f t="shared" si="7"/>
        <v>0</v>
      </c>
      <c r="BI27" s="43">
        <f t="shared" si="7"/>
        <v>100</v>
      </c>
      <c r="BJ27" s="43">
        <f t="shared" si="7"/>
        <v>0</v>
      </c>
      <c r="BK27" s="43">
        <f t="shared" si="7"/>
        <v>0</v>
      </c>
      <c r="BL27" s="43">
        <f t="shared" si="7"/>
        <v>100</v>
      </c>
      <c r="BM27" s="43">
        <f t="shared" si="7"/>
        <v>0</v>
      </c>
      <c r="BN27" s="43">
        <f t="shared" si="7"/>
        <v>58.333333333333336</v>
      </c>
      <c r="BO27" s="43">
        <f t="shared" si="7"/>
        <v>41.666666666666671</v>
      </c>
      <c r="BP27" s="43">
        <f t="shared" ref="BP27:EA27" si="8">BP26/12%</f>
        <v>0</v>
      </c>
      <c r="BQ27" s="43">
        <f t="shared" si="8"/>
        <v>0</v>
      </c>
      <c r="BR27" s="43">
        <f t="shared" si="8"/>
        <v>100</v>
      </c>
      <c r="BS27" s="43">
        <f t="shared" si="8"/>
        <v>0</v>
      </c>
      <c r="BT27" s="43">
        <f t="shared" si="8"/>
        <v>58.333333333333336</v>
      </c>
      <c r="BU27" s="43">
        <f t="shared" si="8"/>
        <v>41.666666666666671</v>
      </c>
      <c r="BV27" s="43">
        <f t="shared" si="8"/>
        <v>0</v>
      </c>
      <c r="BW27" s="43">
        <f t="shared" si="8"/>
        <v>100</v>
      </c>
      <c r="BX27" s="43">
        <f t="shared" si="8"/>
        <v>0</v>
      </c>
      <c r="BY27" s="43">
        <f t="shared" si="8"/>
        <v>0</v>
      </c>
      <c r="BZ27" s="43">
        <f t="shared" si="8"/>
        <v>91.666666666666671</v>
      </c>
      <c r="CA27" s="43">
        <f t="shared" si="8"/>
        <v>8.3333333333333339</v>
      </c>
      <c r="CB27" s="43">
        <f t="shared" si="8"/>
        <v>0</v>
      </c>
      <c r="CC27" s="43">
        <f t="shared" si="8"/>
        <v>91.666666666666671</v>
      </c>
      <c r="CD27" s="43">
        <f t="shared" si="8"/>
        <v>8.3333333333333339</v>
      </c>
      <c r="CE27" s="43">
        <f t="shared" si="8"/>
        <v>0</v>
      </c>
      <c r="CF27" s="43">
        <f t="shared" si="8"/>
        <v>100</v>
      </c>
      <c r="CG27" s="43">
        <f t="shared" si="8"/>
        <v>0</v>
      </c>
      <c r="CH27" s="43">
        <f t="shared" si="8"/>
        <v>0</v>
      </c>
      <c r="CI27" s="43">
        <f t="shared" si="8"/>
        <v>91.666666666666671</v>
      </c>
      <c r="CJ27" s="43">
        <f t="shared" si="8"/>
        <v>8.3333333333333339</v>
      </c>
      <c r="CK27" s="43">
        <f t="shared" si="8"/>
        <v>0</v>
      </c>
      <c r="CL27" s="43">
        <f t="shared" si="8"/>
        <v>91.666666666666671</v>
      </c>
      <c r="CM27" s="43">
        <f t="shared" si="8"/>
        <v>8.3333333333333339</v>
      </c>
      <c r="CN27" s="43">
        <f t="shared" si="8"/>
        <v>0</v>
      </c>
      <c r="CO27" s="43">
        <f t="shared" si="8"/>
        <v>91.666666666666671</v>
      </c>
      <c r="CP27" s="43">
        <f t="shared" si="8"/>
        <v>8.3333333333333339</v>
      </c>
      <c r="CQ27" s="43">
        <f t="shared" si="8"/>
        <v>0</v>
      </c>
      <c r="CR27" s="43">
        <f t="shared" si="8"/>
        <v>91.666666666666671</v>
      </c>
      <c r="CS27" s="43">
        <f t="shared" si="8"/>
        <v>8.3333333333333339</v>
      </c>
      <c r="CT27" s="43">
        <f t="shared" si="8"/>
        <v>0</v>
      </c>
      <c r="CU27" s="43">
        <f t="shared" si="8"/>
        <v>100</v>
      </c>
      <c r="CV27" s="43">
        <f t="shared" si="8"/>
        <v>0</v>
      </c>
      <c r="CW27" s="43">
        <f t="shared" si="8"/>
        <v>0</v>
      </c>
      <c r="CX27" s="43">
        <f t="shared" si="8"/>
        <v>91.666666666666671</v>
      </c>
      <c r="CY27" s="43">
        <f t="shared" si="8"/>
        <v>8.3333333333333339</v>
      </c>
      <c r="CZ27" s="43">
        <f t="shared" si="8"/>
        <v>0</v>
      </c>
      <c r="DA27" s="43">
        <f t="shared" si="8"/>
        <v>91.666666666666671</v>
      </c>
      <c r="DB27" s="43">
        <f t="shared" si="8"/>
        <v>8.3333333333333339</v>
      </c>
      <c r="DC27" s="43">
        <f t="shared" si="8"/>
        <v>0</v>
      </c>
      <c r="DD27" s="43">
        <f t="shared" si="8"/>
        <v>91.666666666666671</v>
      </c>
      <c r="DE27" s="43">
        <f t="shared" si="8"/>
        <v>8.3333333333333339</v>
      </c>
      <c r="DF27" s="43">
        <f t="shared" si="8"/>
        <v>0</v>
      </c>
      <c r="DG27" s="43">
        <f t="shared" si="8"/>
        <v>100</v>
      </c>
      <c r="DH27" s="43">
        <f t="shared" si="8"/>
        <v>0</v>
      </c>
      <c r="DI27" s="43">
        <f t="shared" si="8"/>
        <v>0</v>
      </c>
      <c r="DJ27" s="43">
        <f t="shared" si="8"/>
        <v>100</v>
      </c>
      <c r="DK27" s="43">
        <f t="shared" si="8"/>
        <v>0</v>
      </c>
      <c r="DL27" s="43">
        <f t="shared" si="8"/>
        <v>0</v>
      </c>
      <c r="DM27" s="43">
        <f t="shared" si="8"/>
        <v>91.666666666666671</v>
      </c>
      <c r="DN27" s="43">
        <f t="shared" si="8"/>
        <v>8.3333333333333339</v>
      </c>
      <c r="DO27" s="43">
        <f t="shared" si="8"/>
        <v>0</v>
      </c>
      <c r="DP27" s="43">
        <f t="shared" si="8"/>
        <v>25</v>
      </c>
      <c r="DQ27" s="43">
        <f t="shared" si="8"/>
        <v>75</v>
      </c>
      <c r="DR27" s="43">
        <f t="shared" si="8"/>
        <v>0</v>
      </c>
      <c r="DS27" s="43">
        <f t="shared" si="8"/>
        <v>91.666666666666671</v>
      </c>
      <c r="DT27" s="43">
        <f t="shared" si="8"/>
        <v>8.3333333333333339</v>
      </c>
      <c r="DU27" s="43">
        <f t="shared" si="8"/>
        <v>0</v>
      </c>
      <c r="DV27" s="43">
        <f t="shared" si="8"/>
        <v>91.666666666666671</v>
      </c>
      <c r="DW27" s="43">
        <f t="shared" si="8"/>
        <v>8.3333333333333339</v>
      </c>
      <c r="DX27" s="43">
        <f t="shared" si="8"/>
        <v>0</v>
      </c>
      <c r="DY27" s="43">
        <f t="shared" si="8"/>
        <v>100</v>
      </c>
      <c r="DZ27" s="43">
        <f t="shared" si="8"/>
        <v>0</v>
      </c>
      <c r="EA27" s="43">
        <f t="shared" si="8"/>
        <v>0</v>
      </c>
      <c r="EB27" s="43">
        <f t="shared" ref="EB27:GM27" si="9">EB26/12%</f>
        <v>100</v>
      </c>
      <c r="EC27" s="43">
        <f t="shared" si="9"/>
        <v>0</v>
      </c>
      <c r="ED27" s="43">
        <f t="shared" si="9"/>
        <v>0</v>
      </c>
      <c r="EE27" s="43">
        <f t="shared" si="9"/>
        <v>91.666666666666671</v>
      </c>
      <c r="EF27" s="43">
        <f t="shared" si="9"/>
        <v>8.3333333333333339</v>
      </c>
      <c r="EG27" s="43">
        <f t="shared" si="9"/>
        <v>0</v>
      </c>
      <c r="EH27" s="43">
        <f t="shared" si="9"/>
        <v>0</v>
      </c>
      <c r="EI27" s="43">
        <f t="shared" si="9"/>
        <v>100</v>
      </c>
      <c r="EJ27" s="43">
        <f t="shared" si="9"/>
        <v>0</v>
      </c>
      <c r="EK27" s="43">
        <f t="shared" si="9"/>
        <v>100</v>
      </c>
      <c r="EL27" s="43">
        <f t="shared" si="9"/>
        <v>0</v>
      </c>
      <c r="EM27" s="43">
        <f t="shared" si="9"/>
        <v>0</v>
      </c>
      <c r="EN27" s="43">
        <f t="shared" si="9"/>
        <v>91.666666666666671</v>
      </c>
      <c r="EO27" s="43">
        <f t="shared" si="9"/>
        <v>8.3333333333333339</v>
      </c>
      <c r="EP27" s="43">
        <f t="shared" si="9"/>
        <v>0</v>
      </c>
      <c r="EQ27" s="43">
        <f t="shared" si="9"/>
        <v>91.666666666666671</v>
      </c>
      <c r="ER27" s="43">
        <f t="shared" si="9"/>
        <v>8.3333333333333339</v>
      </c>
      <c r="ES27" s="43">
        <f t="shared" si="9"/>
        <v>0</v>
      </c>
      <c r="ET27" s="43">
        <f t="shared" si="9"/>
        <v>100</v>
      </c>
      <c r="EU27" s="43">
        <f t="shared" si="9"/>
        <v>0</v>
      </c>
      <c r="EV27" s="43">
        <f t="shared" si="9"/>
        <v>0</v>
      </c>
      <c r="EW27" s="43">
        <f t="shared" si="9"/>
        <v>0</v>
      </c>
      <c r="EX27" s="43">
        <f t="shared" si="9"/>
        <v>100</v>
      </c>
      <c r="EY27" s="43">
        <f t="shared" si="9"/>
        <v>0</v>
      </c>
      <c r="EZ27" s="43">
        <f t="shared" si="9"/>
        <v>91.666666666666671</v>
      </c>
      <c r="FA27" s="43">
        <f t="shared" si="9"/>
        <v>8.3333333333333339</v>
      </c>
      <c r="FB27" s="43">
        <f t="shared" si="9"/>
        <v>0</v>
      </c>
      <c r="FC27" s="43">
        <f t="shared" si="9"/>
        <v>58.333333333333336</v>
      </c>
      <c r="FD27" s="43">
        <f t="shared" si="9"/>
        <v>41.666666666666671</v>
      </c>
      <c r="FE27" s="43">
        <f t="shared" si="9"/>
        <v>0</v>
      </c>
      <c r="FF27" s="43">
        <f t="shared" si="9"/>
        <v>0</v>
      </c>
      <c r="FG27" s="43">
        <f t="shared" si="9"/>
        <v>100</v>
      </c>
      <c r="FH27" s="43">
        <f t="shared" si="9"/>
        <v>0</v>
      </c>
      <c r="FI27" s="43">
        <f t="shared" si="9"/>
        <v>91.666666666666671</v>
      </c>
      <c r="FJ27" s="43">
        <f t="shared" si="9"/>
        <v>8.3333333333333339</v>
      </c>
      <c r="FK27" s="43">
        <f t="shared" si="9"/>
        <v>0</v>
      </c>
      <c r="FL27" s="43">
        <f t="shared" si="9"/>
        <v>100</v>
      </c>
      <c r="FM27" s="43">
        <f t="shared" si="9"/>
        <v>0</v>
      </c>
      <c r="FN27" s="43">
        <f t="shared" si="9"/>
        <v>0</v>
      </c>
      <c r="FO27" s="43">
        <f t="shared" si="9"/>
        <v>91.666666666666671</v>
      </c>
      <c r="FP27" s="43">
        <f t="shared" si="9"/>
        <v>8.3333333333333339</v>
      </c>
      <c r="FQ27" s="43">
        <f t="shared" si="9"/>
        <v>0</v>
      </c>
      <c r="FR27" s="43">
        <f t="shared" si="9"/>
        <v>91.666666666666671</v>
      </c>
      <c r="FS27" s="43">
        <f t="shared" si="9"/>
        <v>8.3333333333333339</v>
      </c>
      <c r="FT27" s="43">
        <f t="shared" si="9"/>
        <v>0</v>
      </c>
      <c r="FU27" s="43">
        <f t="shared" si="9"/>
        <v>91.666666666666671</v>
      </c>
      <c r="FV27" s="43">
        <f t="shared" si="9"/>
        <v>8.3333333333333339</v>
      </c>
      <c r="FW27" s="43">
        <f t="shared" si="9"/>
        <v>0</v>
      </c>
      <c r="FX27" s="43">
        <f t="shared" si="9"/>
        <v>91.666666666666671</v>
      </c>
      <c r="FY27" s="43">
        <f t="shared" si="9"/>
        <v>8.3333333333333339</v>
      </c>
      <c r="FZ27" s="43">
        <f t="shared" si="9"/>
        <v>0</v>
      </c>
      <c r="GA27" s="43">
        <f t="shared" si="9"/>
        <v>91.666666666666671</v>
      </c>
      <c r="GB27" s="43">
        <f t="shared" si="9"/>
        <v>8.3333333333333339</v>
      </c>
      <c r="GC27" s="43">
        <f t="shared" si="9"/>
        <v>0</v>
      </c>
      <c r="GD27" s="43">
        <f t="shared" si="9"/>
        <v>100</v>
      </c>
      <c r="GE27" s="43">
        <f t="shared" si="9"/>
        <v>0</v>
      </c>
      <c r="GF27" s="43">
        <f t="shared" si="9"/>
        <v>0</v>
      </c>
      <c r="GG27" s="43">
        <f t="shared" si="9"/>
        <v>75</v>
      </c>
      <c r="GH27" s="43">
        <f t="shared" si="9"/>
        <v>25</v>
      </c>
      <c r="GI27" s="43">
        <f t="shared" si="9"/>
        <v>0</v>
      </c>
      <c r="GJ27" s="43">
        <f t="shared" si="9"/>
        <v>91.666666666666671</v>
      </c>
      <c r="GK27" s="43">
        <f t="shared" si="9"/>
        <v>8.3333333333333339</v>
      </c>
      <c r="GL27" s="43">
        <f t="shared" si="9"/>
        <v>0</v>
      </c>
      <c r="GM27" s="43">
        <f t="shared" si="9"/>
        <v>91.666666666666671</v>
      </c>
      <c r="GN27" s="43">
        <f t="shared" ref="GN27:GR27" si="10">GN26/12%</f>
        <v>8.3333333333333339</v>
      </c>
      <c r="GO27" s="43">
        <f t="shared" si="10"/>
        <v>0</v>
      </c>
      <c r="GP27" s="43">
        <f t="shared" si="10"/>
        <v>91.666666666666671</v>
      </c>
      <c r="GQ27" s="43">
        <f t="shared" si="10"/>
        <v>8.3333333333333339</v>
      </c>
      <c r="GR27" s="43">
        <f t="shared" si="10"/>
        <v>0</v>
      </c>
    </row>
    <row r="29" spans="1:200">
      <c r="B29" s="11" t="s">
        <v>763</v>
      </c>
    </row>
    <row r="30" spans="1:200">
      <c r="B30" t="s">
        <v>764</v>
      </c>
      <c r="C30" t="s">
        <v>787</v>
      </c>
      <c r="D30" s="55">
        <f>(C27+F27+I27+L27+O27+R27)/6</f>
        <v>93.055555555555557</v>
      </c>
      <c r="E30">
        <v>11</v>
      </c>
    </row>
    <row r="31" spans="1:200">
      <c r="B31" t="s">
        <v>766</v>
      </c>
      <c r="C31" t="s">
        <v>787</v>
      </c>
      <c r="D31" s="55">
        <f>(D27+G27+J27+M27+P27+S27)/6</f>
        <v>6.9444444444444455</v>
      </c>
      <c r="E31">
        <v>1</v>
      </c>
    </row>
    <row r="32" spans="1:200">
      <c r="B32" t="s">
        <v>767</v>
      </c>
      <c r="C32" t="s">
        <v>787</v>
      </c>
      <c r="D32" s="55">
        <f>(E27+H27+K27+N27+Q27+T27)/6</f>
        <v>0</v>
      </c>
      <c r="E32">
        <f>D32/100*12</f>
        <v>0</v>
      </c>
    </row>
    <row r="33" spans="2:5">
      <c r="D33" s="54">
        <f>SUM(D30:D32)</f>
        <v>100</v>
      </c>
      <c r="E33" s="54">
        <f>SUM(E30:E32)</f>
        <v>12</v>
      </c>
    </row>
    <row r="34" spans="2:5">
      <c r="B34" t="s">
        <v>764</v>
      </c>
      <c r="C34" t="s">
        <v>788</v>
      </c>
      <c r="D34" s="55">
        <f>(U27+X27+AA27+AD27+AG27+AJ27+AM27+AP27+AS27+AV27+AY27+BB27+BE27+BH27+BK27+BN27+BQ27+BT27)/18</f>
        <v>58.333333333333336</v>
      </c>
      <c r="E34">
        <f>D34/100*12</f>
        <v>7</v>
      </c>
    </row>
    <row r="35" spans="2:5">
      <c r="B35" t="s">
        <v>766</v>
      </c>
      <c r="C35" t="s">
        <v>788</v>
      </c>
      <c r="D35" s="55">
        <f>(V27+Y27+AB27+AE27+AH27+AK27+AN27+AQ27+AT27+AW27+AZ27+BC27+BF27+BI27+BL27+BO27+BR27+BU27)/18</f>
        <v>41.666666666666664</v>
      </c>
      <c r="E35">
        <f>D35/100*12</f>
        <v>5</v>
      </c>
    </row>
    <row r="36" spans="2:5">
      <c r="B36" t="s">
        <v>767</v>
      </c>
      <c r="C36" t="s">
        <v>788</v>
      </c>
      <c r="D36" s="55">
        <f>(W27+Z27+AC27+AF27+AI27+AL27+AO27+AR27+AU27+AX27+BA27+BD27+BG27+BJ27+BM27+BP27+BS27+BV27)/18</f>
        <v>0</v>
      </c>
      <c r="E36">
        <f>D36/100*12</f>
        <v>0</v>
      </c>
    </row>
    <row r="37" spans="2:5">
      <c r="D37" s="54">
        <f>SUM(D34:D36)</f>
        <v>100</v>
      </c>
      <c r="E37" s="54">
        <f>SUM(E34:E36)</f>
        <v>12</v>
      </c>
    </row>
    <row r="38" spans="2:5">
      <c r="B38" t="s">
        <v>764</v>
      </c>
      <c r="C38" t="s">
        <v>789</v>
      </c>
      <c r="D38" s="55">
        <f>(BW27+BZ27+CC27+CF27+CI27+CL27)/6</f>
        <v>94.444444444444457</v>
      </c>
      <c r="E38" s="33">
        <f>D38/100*12</f>
        <v>11.333333333333334</v>
      </c>
    </row>
    <row r="39" spans="2:5">
      <c r="B39" t="s">
        <v>766</v>
      </c>
      <c r="C39" t="s">
        <v>789</v>
      </c>
      <c r="D39" s="55">
        <f>(BX27+CA27+CD27+CG27+CJ27+CM27)/6</f>
        <v>5.5555555555555562</v>
      </c>
      <c r="E39" s="33">
        <f>D39/100*12</f>
        <v>0.66666666666666674</v>
      </c>
    </row>
    <row r="40" spans="2:5" ht="18" customHeight="1">
      <c r="B40" t="s">
        <v>767</v>
      </c>
      <c r="C40" t="s">
        <v>789</v>
      </c>
      <c r="D40" s="55">
        <f>(BY27+CB27+CE27+CH27+CK27+CN27)/6</f>
        <v>0</v>
      </c>
      <c r="E40" s="33">
        <f t="shared" ref="E40" si="11">D40/100*25</f>
        <v>0</v>
      </c>
    </row>
    <row r="41" spans="2:5">
      <c r="D41" s="53">
        <f>SUM(D38:D40)</f>
        <v>100.00000000000001</v>
      </c>
      <c r="E41" s="54">
        <f>SUM(E38:E40)</f>
        <v>12</v>
      </c>
    </row>
    <row r="42" spans="2:5">
      <c r="B42" t="s">
        <v>764</v>
      </c>
      <c r="C42" t="s">
        <v>790</v>
      </c>
      <c r="D42" s="55">
        <f>(CO27+CR27+CU27+CX27+DA27+DD27+DG27+DJ27+DM27+DP27+DS27+DV27+DY27+EB27+EE27+EH27+EK27+EN27+EQ27+ET27+EW27+EZ27+FC27+FF27+FI27+FL27+FO27+FR27+FU27+FX27)/30</f>
        <v>81.388888888888872</v>
      </c>
      <c r="E42">
        <v>10</v>
      </c>
    </row>
    <row r="43" spans="2:5">
      <c r="B43" t="s">
        <v>766</v>
      </c>
      <c r="C43" t="s">
        <v>790</v>
      </c>
      <c r="D43" s="55">
        <f>(CP27+CS27+CV27+CY27+DB27+DE27+DH27+DK27+DN27+DQ27+DT27+DW27+DZ27+EC27+EF27+EI27+EL27+EO27+ER27+EU27+EX27+FA27+FD27+FG27+FJ27+FM27+FP27+FS27+FV27+FY27)/30</f>
        <v>18.611111111111121</v>
      </c>
      <c r="E43">
        <v>2</v>
      </c>
    </row>
    <row r="44" spans="2:5">
      <c r="B44" t="s">
        <v>767</v>
      </c>
      <c r="C44" t="s">
        <v>790</v>
      </c>
      <c r="D44" s="55">
        <f>(CQ27+CT27+CW27+CZ27+DC27+DF27+DI27+DL27+DO27+DR27+DU27+DX27+EA27+ED27+EG27+EJ27+EM27+EP27+ES27+EV27+EY27+FB27+FE27+FH27+FK27+FN27+FQ27+FT27+FW27+FZ27)/30</f>
        <v>0</v>
      </c>
      <c r="E44">
        <f t="shared" ref="E44" si="12">D44/100*25</f>
        <v>0</v>
      </c>
    </row>
    <row r="45" spans="2:5">
      <c r="D45" s="54">
        <f>SUM(D42:D44)</f>
        <v>100</v>
      </c>
      <c r="E45" s="54">
        <f>SUM(E42:E44)</f>
        <v>12</v>
      </c>
    </row>
    <row r="46" spans="2:5">
      <c r="B46" t="s">
        <v>764</v>
      </c>
      <c r="C46" t="s">
        <v>791</v>
      </c>
      <c r="D46" s="55">
        <f>(GA27+GD27+GG27+GJ27+GM27+GP27)/6</f>
        <v>90.277777777777786</v>
      </c>
      <c r="E46">
        <v>11</v>
      </c>
    </row>
    <row r="47" spans="2:5">
      <c r="B47" t="s">
        <v>766</v>
      </c>
      <c r="C47" t="s">
        <v>791</v>
      </c>
      <c r="D47" s="55">
        <f>(GB27+GE27+GH27+GK27+GN27+GQ27)/6</f>
        <v>9.7222222222222232</v>
      </c>
      <c r="E47">
        <v>1</v>
      </c>
    </row>
    <row r="48" spans="2:5">
      <c r="B48" t="s">
        <v>767</v>
      </c>
      <c r="C48" t="s">
        <v>791</v>
      </c>
      <c r="D48" s="55">
        <f>(GC27+GF27+GI27+GL27+GO27+GR27)/6</f>
        <v>0</v>
      </c>
      <c r="E48">
        <f t="shared" ref="E48" si="13">D48/100*25</f>
        <v>0</v>
      </c>
    </row>
    <row r="49" spans="4:5">
      <c r="D49" s="53">
        <f>SUM(D46:D48)</f>
        <v>100.00000000000001</v>
      </c>
      <c r="E49" s="54">
        <f>SUM(E46:E48)</f>
        <v>12</v>
      </c>
    </row>
  </sheetData>
  <mergeCells count="152"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BQ12:BS12"/>
    <mergeCell ref="BN12:BP12"/>
    <mergeCell ref="BT12:BV12"/>
    <mergeCell ref="CX12:CZ12"/>
    <mergeCell ref="DA12:DC12"/>
    <mergeCell ref="A26:B26"/>
    <mergeCell ref="A27:B27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2"/>
  <sheetViews>
    <sheetView topLeftCell="A38" workbookViewId="0">
      <selection activeCell="D59" sqref="D59:D61"/>
    </sheetView>
  </sheetViews>
  <sheetFormatPr defaultRowHeight="15"/>
  <cols>
    <col min="2" max="2" width="25.875" customWidth="1"/>
  </cols>
  <sheetData>
    <row r="1" spans="1:254" ht="15.75">
      <c r="A1" s="6" t="s">
        <v>44</v>
      </c>
      <c r="B1" s="14" t="s">
        <v>413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801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118" t="s">
        <v>0</v>
      </c>
      <c r="B4" s="118" t="s">
        <v>170</v>
      </c>
      <c r="C4" s="91" t="s">
        <v>414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 t="s">
        <v>321</v>
      </c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122" t="s">
        <v>324</v>
      </c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4"/>
      <c r="HZ4" s="120" t="s">
        <v>417</v>
      </c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  <c r="IR4" s="120"/>
      <c r="IS4" s="120"/>
      <c r="IT4" s="120"/>
    </row>
    <row r="5" spans="1:254" ht="15" customHeight="1">
      <c r="A5" s="118"/>
      <c r="B5" s="118"/>
      <c r="C5" s="121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 t="s">
        <v>415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95" t="s">
        <v>323</v>
      </c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 t="s">
        <v>416</v>
      </c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 t="s">
        <v>379</v>
      </c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121" t="s">
        <v>380</v>
      </c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 t="s">
        <v>330</v>
      </c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5" t="s">
        <v>325</v>
      </c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95" t="s">
        <v>331</v>
      </c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151" t="s">
        <v>332</v>
      </c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25" t="s">
        <v>43</v>
      </c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95" t="s">
        <v>327</v>
      </c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</row>
    <row r="6" spans="1:254" ht="4.1500000000000004" hidden="1" customHeight="1">
      <c r="A6" s="118"/>
      <c r="B6" s="11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</row>
    <row r="7" spans="1:254" ht="16.149999999999999" hidden="1" customHeight="1" thickBot="1">
      <c r="A7" s="118"/>
      <c r="B7" s="11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</row>
    <row r="8" spans="1:254" ht="17.45" hidden="1" customHeight="1" thickBot="1">
      <c r="A8" s="118"/>
      <c r="B8" s="11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</row>
    <row r="9" spans="1:254" ht="18" hidden="1" customHeight="1" thickBot="1">
      <c r="A9" s="118"/>
      <c r="B9" s="11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</row>
    <row r="10" spans="1:254" ht="30" hidden="1" customHeight="1" thickBot="1">
      <c r="A10" s="118"/>
      <c r="B10" s="11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151"/>
      <c r="GK10" s="151"/>
      <c r="GL10" s="151"/>
      <c r="GM10" s="151"/>
      <c r="GN10" s="151"/>
      <c r="GO10" s="151"/>
      <c r="GP10" s="151"/>
      <c r="GQ10" s="151"/>
      <c r="GR10" s="151"/>
      <c r="GS10" s="151"/>
      <c r="GT10" s="151"/>
      <c r="GU10" s="151"/>
      <c r="GV10" s="151"/>
      <c r="GW10" s="151"/>
      <c r="GX10" s="151"/>
      <c r="GY10" s="151"/>
      <c r="GZ10" s="151"/>
      <c r="HA10" s="151"/>
      <c r="HB10" s="151"/>
      <c r="HC10" s="151"/>
      <c r="HD10" s="151"/>
      <c r="HE10" s="151"/>
      <c r="HF10" s="151"/>
      <c r="HG10" s="151"/>
      <c r="HH10" s="151"/>
      <c r="HI10" s="151"/>
      <c r="HJ10" s="151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</row>
    <row r="11" spans="1:254" ht="15.75">
      <c r="A11" s="118"/>
      <c r="B11" s="118"/>
      <c r="C11" s="121" t="s">
        <v>122</v>
      </c>
      <c r="D11" s="121" t="s">
        <v>2</v>
      </c>
      <c r="E11" s="121" t="s">
        <v>3</v>
      </c>
      <c r="F11" s="121" t="s">
        <v>123</v>
      </c>
      <c r="G11" s="121" t="s">
        <v>6</v>
      </c>
      <c r="H11" s="121" t="s">
        <v>7</v>
      </c>
      <c r="I11" s="121" t="s">
        <v>124</v>
      </c>
      <c r="J11" s="121"/>
      <c r="K11" s="121"/>
      <c r="L11" s="121" t="s">
        <v>163</v>
      </c>
      <c r="M11" s="121"/>
      <c r="N11" s="121"/>
      <c r="O11" s="121" t="s">
        <v>125</v>
      </c>
      <c r="P11" s="121"/>
      <c r="Q11" s="121"/>
      <c r="R11" s="121" t="s">
        <v>126</v>
      </c>
      <c r="S11" s="121"/>
      <c r="T11" s="121"/>
      <c r="U11" s="121" t="s">
        <v>127</v>
      </c>
      <c r="V11" s="121"/>
      <c r="W11" s="121"/>
      <c r="X11" s="121" t="s">
        <v>128</v>
      </c>
      <c r="Y11" s="121"/>
      <c r="Z11" s="121"/>
      <c r="AA11" s="121" t="s">
        <v>129</v>
      </c>
      <c r="AB11" s="121"/>
      <c r="AC11" s="121"/>
      <c r="AD11" s="121" t="s">
        <v>1255</v>
      </c>
      <c r="AE11" s="121"/>
      <c r="AF11" s="121"/>
      <c r="AG11" s="121" t="s">
        <v>164</v>
      </c>
      <c r="AH11" s="121"/>
      <c r="AI11" s="121"/>
      <c r="AJ11" s="95" t="s">
        <v>130</v>
      </c>
      <c r="AK11" s="95"/>
      <c r="AL11" s="95"/>
      <c r="AM11" s="95" t="s">
        <v>1264</v>
      </c>
      <c r="AN11" s="95"/>
      <c r="AO11" s="95"/>
      <c r="AP11" s="121" t="s">
        <v>131</v>
      </c>
      <c r="AQ11" s="121"/>
      <c r="AR11" s="121"/>
      <c r="AS11" s="121" t="s">
        <v>132</v>
      </c>
      <c r="AT11" s="121"/>
      <c r="AU11" s="121"/>
      <c r="AV11" s="95" t="s">
        <v>133</v>
      </c>
      <c r="AW11" s="95"/>
      <c r="AX11" s="95"/>
      <c r="AY11" s="121" t="s">
        <v>134</v>
      </c>
      <c r="AZ11" s="121"/>
      <c r="BA11" s="121"/>
      <c r="BB11" s="121" t="s">
        <v>135</v>
      </c>
      <c r="BC11" s="121"/>
      <c r="BD11" s="121"/>
      <c r="BE11" s="121" t="s">
        <v>136</v>
      </c>
      <c r="BF11" s="121"/>
      <c r="BG11" s="121"/>
      <c r="BH11" s="121" t="s">
        <v>137</v>
      </c>
      <c r="BI11" s="121"/>
      <c r="BJ11" s="121"/>
      <c r="BK11" s="121" t="s">
        <v>1270</v>
      </c>
      <c r="BL11" s="121"/>
      <c r="BM11" s="121"/>
      <c r="BN11" s="95" t="s">
        <v>138</v>
      </c>
      <c r="BO11" s="95"/>
      <c r="BP11" s="95"/>
      <c r="BQ11" s="95" t="s">
        <v>139</v>
      </c>
      <c r="BR11" s="95"/>
      <c r="BS11" s="95"/>
      <c r="BT11" s="95" t="s">
        <v>140</v>
      </c>
      <c r="BU11" s="95"/>
      <c r="BV11" s="95"/>
      <c r="BW11" s="95" t="s">
        <v>141</v>
      </c>
      <c r="BX11" s="95"/>
      <c r="BY11" s="95"/>
      <c r="BZ11" s="95" t="s">
        <v>142</v>
      </c>
      <c r="CA11" s="95"/>
      <c r="CB11" s="95"/>
      <c r="CC11" s="95" t="s">
        <v>143</v>
      </c>
      <c r="CD11" s="95"/>
      <c r="CE11" s="95"/>
      <c r="CF11" s="95" t="s">
        <v>144</v>
      </c>
      <c r="CG11" s="95"/>
      <c r="CH11" s="95"/>
      <c r="CI11" s="95" t="s">
        <v>145</v>
      </c>
      <c r="CJ11" s="95"/>
      <c r="CK11" s="95"/>
      <c r="CL11" s="95" t="s">
        <v>146</v>
      </c>
      <c r="CM11" s="95"/>
      <c r="CN11" s="95"/>
      <c r="CO11" s="95" t="s">
        <v>165</v>
      </c>
      <c r="CP11" s="95"/>
      <c r="CQ11" s="95"/>
      <c r="CR11" s="95" t="s">
        <v>147</v>
      </c>
      <c r="CS11" s="95"/>
      <c r="CT11" s="95"/>
      <c r="CU11" s="95" t="s">
        <v>148</v>
      </c>
      <c r="CV11" s="95"/>
      <c r="CW11" s="95"/>
      <c r="CX11" s="95" t="s">
        <v>149</v>
      </c>
      <c r="CY11" s="95"/>
      <c r="CZ11" s="95"/>
      <c r="DA11" s="95" t="s">
        <v>150</v>
      </c>
      <c r="DB11" s="95"/>
      <c r="DC11" s="95"/>
      <c r="DD11" s="95" t="s">
        <v>418</v>
      </c>
      <c r="DE11" s="95"/>
      <c r="DF11" s="95"/>
      <c r="DG11" s="95" t="s">
        <v>419</v>
      </c>
      <c r="DH11" s="95"/>
      <c r="DI11" s="95"/>
      <c r="DJ11" s="95" t="s">
        <v>420</v>
      </c>
      <c r="DK11" s="95"/>
      <c r="DL11" s="95"/>
      <c r="DM11" s="95" t="s">
        <v>421</v>
      </c>
      <c r="DN11" s="95"/>
      <c r="DO11" s="95"/>
      <c r="DP11" s="95" t="s">
        <v>422</v>
      </c>
      <c r="DQ11" s="95"/>
      <c r="DR11" s="95"/>
      <c r="DS11" s="95" t="s">
        <v>423</v>
      </c>
      <c r="DT11" s="95"/>
      <c r="DU11" s="95"/>
      <c r="DV11" s="95" t="s">
        <v>424</v>
      </c>
      <c r="DW11" s="95"/>
      <c r="DX11" s="95"/>
      <c r="DY11" s="95" t="s">
        <v>151</v>
      </c>
      <c r="DZ11" s="95"/>
      <c r="EA11" s="95"/>
      <c r="EB11" s="95" t="s">
        <v>152</v>
      </c>
      <c r="EC11" s="95"/>
      <c r="ED11" s="95"/>
      <c r="EE11" s="95" t="s">
        <v>153</v>
      </c>
      <c r="EF11" s="95"/>
      <c r="EG11" s="95"/>
      <c r="EH11" s="95" t="s">
        <v>166</v>
      </c>
      <c r="EI11" s="95"/>
      <c r="EJ11" s="95"/>
      <c r="EK11" s="95" t="s">
        <v>154</v>
      </c>
      <c r="EL11" s="95"/>
      <c r="EM11" s="95"/>
      <c r="EN11" s="95" t="s">
        <v>155</v>
      </c>
      <c r="EO11" s="95"/>
      <c r="EP11" s="95"/>
      <c r="EQ11" s="95" t="s">
        <v>156</v>
      </c>
      <c r="ER11" s="95"/>
      <c r="ES11" s="95"/>
      <c r="ET11" s="95" t="s">
        <v>157</v>
      </c>
      <c r="EU11" s="95"/>
      <c r="EV11" s="95"/>
      <c r="EW11" s="95" t="s">
        <v>158</v>
      </c>
      <c r="EX11" s="95"/>
      <c r="EY11" s="95"/>
      <c r="EZ11" s="95" t="s">
        <v>159</v>
      </c>
      <c r="FA11" s="95"/>
      <c r="FB11" s="95"/>
      <c r="FC11" s="95" t="s">
        <v>160</v>
      </c>
      <c r="FD11" s="95"/>
      <c r="FE11" s="95"/>
      <c r="FF11" s="95" t="s">
        <v>161</v>
      </c>
      <c r="FG11" s="95"/>
      <c r="FH11" s="95"/>
      <c r="FI11" s="95" t="s">
        <v>162</v>
      </c>
      <c r="FJ11" s="95"/>
      <c r="FK11" s="95"/>
      <c r="FL11" s="95" t="s">
        <v>167</v>
      </c>
      <c r="FM11" s="95"/>
      <c r="FN11" s="95"/>
      <c r="FO11" s="95" t="s">
        <v>168</v>
      </c>
      <c r="FP11" s="95"/>
      <c r="FQ11" s="95"/>
      <c r="FR11" s="95" t="s">
        <v>425</v>
      </c>
      <c r="FS11" s="95"/>
      <c r="FT11" s="95"/>
      <c r="FU11" s="95" t="s">
        <v>426</v>
      </c>
      <c r="FV11" s="95"/>
      <c r="FW11" s="95"/>
      <c r="FX11" s="95" t="s">
        <v>427</v>
      </c>
      <c r="FY11" s="95"/>
      <c r="FZ11" s="95"/>
      <c r="GA11" s="95" t="s">
        <v>428</v>
      </c>
      <c r="GB11" s="95"/>
      <c r="GC11" s="95"/>
      <c r="GD11" s="95" t="s">
        <v>429</v>
      </c>
      <c r="GE11" s="95"/>
      <c r="GF11" s="95"/>
      <c r="GG11" s="95" t="s">
        <v>430</v>
      </c>
      <c r="GH11" s="95"/>
      <c r="GI11" s="95"/>
      <c r="GJ11" s="95" t="s">
        <v>1348</v>
      </c>
      <c r="GK11" s="95"/>
      <c r="GL11" s="95"/>
      <c r="GM11" s="95" t="s">
        <v>1349</v>
      </c>
      <c r="GN11" s="95"/>
      <c r="GO11" s="95"/>
      <c r="GP11" s="95" t="s">
        <v>1351</v>
      </c>
      <c r="GQ11" s="95"/>
      <c r="GR11" s="95"/>
      <c r="GS11" s="95" t="s">
        <v>1355</v>
      </c>
      <c r="GT11" s="95"/>
      <c r="GU11" s="95"/>
      <c r="GV11" s="95" t="s">
        <v>1361</v>
      </c>
      <c r="GW11" s="95"/>
      <c r="GX11" s="95"/>
      <c r="GY11" s="95" t="s">
        <v>1362</v>
      </c>
      <c r="GZ11" s="95"/>
      <c r="HA11" s="95"/>
      <c r="HB11" s="95" t="s">
        <v>1366</v>
      </c>
      <c r="HC11" s="95"/>
      <c r="HD11" s="95"/>
      <c r="HE11" s="95" t="s">
        <v>1367</v>
      </c>
      <c r="HF11" s="95"/>
      <c r="HG11" s="95"/>
      <c r="HH11" s="95" t="s">
        <v>1369</v>
      </c>
      <c r="HI11" s="95"/>
      <c r="HJ11" s="95"/>
      <c r="HK11" s="95" t="s">
        <v>1373</v>
      </c>
      <c r="HL11" s="95"/>
      <c r="HM11" s="95"/>
      <c r="HN11" s="95" t="s">
        <v>1375</v>
      </c>
      <c r="HO11" s="95"/>
      <c r="HP11" s="95"/>
      <c r="HQ11" s="95" t="s">
        <v>1378</v>
      </c>
      <c r="HR11" s="95"/>
      <c r="HS11" s="95"/>
      <c r="HT11" s="95" t="s">
        <v>1383</v>
      </c>
      <c r="HU11" s="95"/>
      <c r="HV11" s="95"/>
      <c r="HW11" s="95" t="s">
        <v>1384</v>
      </c>
      <c r="HX11" s="95"/>
      <c r="HY11" s="95"/>
      <c r="HZ11" s="95" t="s">
        <v>431</v>
      </c>
      <c r="IA11" s="95"/>
      <c r="IB11" s="95"/>
      <c r="IC11" s="95" t="s">
        <v>432</v>
      </c>
      <c r="ID11" s="95"/>
      <c r="IE11" s="95"/>
      <c r="IF11" s="95" t="s">
        <v>433</v>
      </c>
      <c r="IG11" s="95"/>
      <c r="IH11" s="95"/>
      <c r="II11" s="95" t="s">
        <v>434</v>
      </c>
      <c r="IJ11" s="95"/>
      <c r="IK11" s="95"/>
      <c r="IL11" s="95" t="s">
        <v>435</v>
      </c>
      <c r="IM11" s="95"/>
      <c r="IN11" s="95"/>
      <c r="IO11" s="95" t="s">
        <v>436</v>
      </c>
      <c r="IP11" s="95"/>
      <c r="IQ11" s="95"/>
      <c r="IR11" s="95" t="s">
        <v>437</v>
      </c>
      <c r="IS11" s="95"/>
      <c r="IT11" s="95"/>
    </row>
    <row r="12" spans="1:254" ht="91.5" customHeight="1">
      <c r="A12" s="118"/>
      <c r="B12" s="118"/>
      <c r="C12" s="111" t="s">
        <v>1240</v>
      </c>
      <c r="D12" s="111"/>
      <c r="E12" s="111"/>
      <c r="F12" s="106" t="s">
        <v>1243</v>
      </c>
      <c r="G12" s="106"/>
      <c r="H12" s="106"/>
      <c r="I12" s="106" t="s">
        <v>1244</v>
      </c>
      <c r="J12" s="106"/>
      <c r="K12" s="106"/>
      <c r="L12" s="106" t="s">
        <v>1248</v>
      </c>
      <c r="M12" s="106"/>
      <c r="N12" s="106"/>
      <c r="O12" s="106" t="s">
        <v>1249</v>
      </c>
      <c r="P12" s="106"/>
      <c r="Q12" s="106"/>
      <c r="R12" s="106" t="s">
        <v>1250</v>
      </c>
      <c r="S12" s="106"/>
      <c r="T12" s="106"/>
      <c r="U12" s="106" t="s">
        <v>617</v>
      </c>
      <c r="V12" s="106"/>
      <c r="W12" s="106"/>
      <c r="X12" s="106" t="s">
        <v>1402</v>
      </c>
      <c r="Y12" s="106"/>
      <c r="Z12" s="106"/>
      <c r="AA12" s="111" t="s">
        <v>620</v>
      </c>
      <c r="AB12" s="111"/>
      <c r="AC12" s="111"/>
      <c r="AD12" s="111" t="s">
        <v>1256</v>
      </c>
      <c r="AE12" s="111"/>
      <c r="AF12" s="111"/>
      <c r="AG12" s="106" t="s">
        <v>1257</v>
      </c>
      <c r="AH12" s="106"/>
      <c r="AI12" s="106"/>
      <c r="AJ12" s="106" t="s">
        <v>1261</v>
      </c>
      <c r="AK12" s="106"/>
      <c r="AL12" s="106"/>
      <c r="AM12" s="111" t="s">
        <v>1263</v>
      </c>
      <c r="AN12" s="111"/>
      <c r="AO12" s="111"/>
      <c r="AP12" s="106" t="s">
        <v>627</v>
      </c>
      <c r="AQ12" s="106"/>
      <c r="AR12" s="106"/>
      <c r="AS12" s="111" t="s">
        <v>1265</v>
      </c>
      <c r="AT12" s="111"/>
      <c r="AU12" s="111"/>
      <c r="AV12" s="106" t="s">
        <v>1266</v>
      </c>
      <c r="AW12" s="106"/>
      <c r="AX12" s="106"/>
      <c r="AY12" s="106" t="s">
        <v>633</v>
      </c>
      <c r="AZ12" s="106"/>
      <c r="BA12" s="106"/>
      <c r="BB12" s="106" t="s">
        <v>1267</v>
      </c>
      <c r="BC12" s="106"/>
      <c r="BD12" s="106"/>
      <c r="BE12" s="106" t="s">
        <v>1268</v>
      </c>
      <c r="BF12" s="106"/>
      <c r="BG12" s="106"/>
      <c r="BH12" s="106" t="s">
        <v>1269</v>
      </c>
      <c r="BI12" s="106"/>
      <c r="BJ12" s="106"/>
      <c r="BK12" s="106" t="s">
        <v>1275</v>
      </c>
      <c r="BL12" s="106"/>
      <c r="BM12" s="106"/>
      <c r="BN12" s="106" t="s">
        <v>1271</v>
      </c>
      <c r="BO12" s="106"/>
      <c r="BP12" s="106"/>
      <c r="BQ12" s="106" t="s">
        <v>1272</v>
      </c>
      <c r="BR12" s="106"/>
      <c r="BS12" s="106"/>
      <c r="BT12" s="106" t="s">
        <v>648</v>
      </c>
      <c r="BU12" s="106"/>
      <c r="BV12" s="106"/>
      <c r="BW12" s="106" t="s">
        <v>1280</v>
      </c>
      <c r="BX12" s="106"/>
      <c r="BY12" s="106"/>
      <c r="BZ12" s="106" t="s">
        <v>651</v>
      </c>
      <c r="CA12" s="106"/>
      <c r="CB12" s="106"/>
      <c r="CC12" s="106" t="s">
        <v>654</v>
      </c>
      <c r="CD12" s="106"/>
      <c r="CE12" s="106"/>
      <c r="CF12" s="106" t="s">
        <v>1283</v>
      </c>
      <c r="CG12" s="106"/>
      <c r="CH12" s="106"/>
      <c r="CI12" s="106" t="s">
        <v>1287</v>
      </c>
      <c r="CJ12" s="106"/>
      <c r="CK12" s="106"/>
      <c r="CL12" s="106" t="s">
        <v>1288</v>
      </c>
      <c r="CM12" s="106"/>
      <c r="CN12" s="106"/>
      <c r="CO12" s="106" t="s">
        <v>1289</v>
      </c>
      <c r="CP12" s="106"/>
      <c r="CQ12" s="106"/>
      <c r="CR12" s="106" t="s">
        <v>1290</v>
      </c>
      <c r="CS12" s="106"/>
      <c r="CT12" s="106"/>
      <c r="CU12" s="106" t="s">
        <v>1291</v>
      </c>
      <c r="CV12" s="106"/>
      <c r="CW12" s="106"/>
      <c r="CX12" s="106" t="s">
        <v>1292</v>
      </c>
      <c r="CY12" s="106"/>
      <c r="CZ12" s="106"/>
      <c r="DA12" s="106" t="s">
        <v>664</v>
      </c>
      <c r="DB12" s="106"/>
      <c r="DC12" s="106"/>
      <c r="DD12" s="106" t="s">
        <v>1297</v>
      </c>
      <c r="DE12" s="106"/>
      <c r="DF12" s="106"/>
      <c r="DG12" s="106" t="s">
        <v>1298</v>
      </c>
      <c r="DH12" s="106"/>
      <c r="DI12" s="106"/>
      <c r="DJ12" s="106" t="s">
        <v>1302</v>
      </c>
      <c r="DK12" s="106"/>
      <c r="DL12" s="106"/>
      <c r="DM12" s="106" t="s">
        <v>677</v>
      </c>
      <c r="DN12" s="106"/>
      <c r="DO12" s="106"/>
      <c r="DP12" s="106" t="s">
        <v>680</v>
      </c>
      <c r="DQ12" s="106"/>
      <c r="DR12" s="106"/>
      <c r="DS12" s="106" t="s">
        <v>1304</v>
      </c>
      <c r="DT12" s="106"/>
      <c r="DU12" s="106"/>
      <c r="DV12" s="106" t="s">
        <v>654</v>
      </c>
      <c r="DW12" s="106"/>
      <c r="DX12" s="106"/>
      <c r="DY12" s="106" t="s">
        <v>1309</v>
      </c>
      <c r="DZ12" s="106"/>
      <c r="EA12" s="106"/>
      <c r="EB12" s="106" t="s">
        <v>1310</v>
      </c>
      <c r="EC12" s="106"/>
      <c r="ED12" s="106"/>
      <c r="EE12" s="106" t="s">
        <v>689</v>
      </c>
      <c r="EF12" s="106"/>
      <c r="EG12" s="106"/>
      <c r="EH12" s="106" t="s">
        <v>1313</v>
      </c>
      <c r="EI12" s="106"/>
      <c r="EJ12" s="106"/>
      <c r="EK12" s="106" t="s">
        <v>693</v>
      </c>
      <c r="EL12" s="106"/>
      <c r="EM12" s="106"/>
      <c r="EN12" s="106" t="s">
        <v>694</v>
      </c>
      <c r="EO12" s="106"/>
      <c r="EP12" s="106"/>
      <c r="EQ12" s="106" t="s">
        <v>1316</v>
      </c>
      <c r="ER12" s="106"/>
      <c r="ES12" s="106"/>
      <c r="ET12" s="106" t="s">
        <v>1317</v>
      </c>
      <c r="EU12" s="106"/>
      <c r="EV12" s="106"/>
      <c r="EW12" s="106" t="s">
        <v>1318</v>
      </c>
      <c r="EX12" s="106"/>
      <c r="EY12" s="106"/>
      <c r="EZ12" s="106" t="s">
        <v>1319</v>
      </c>
      <c r="FA12" s="106"/>
      <c r="FB12" s="106"/>
      <c r="FC12" s="106" t="s">
        <v>1321</v>
      </c>
      <c r="FD12" s="106"/>
      <c r="FE12" s="106"/>
      <c r="FF12" s="106" t="s">
        <v>1328</v>
      </c>
      <c r="FG12" s="106"/>
      <c r="FH12" s="106"/>
      <c r="FI12" s="106" t="s">
        <v>1325</v>
      </c>
      <c r="FJ12" s="106"/>
      <c r="FK12" s="106"/>
      <c r="FL12" s="106" t="s">
        <v>1326</v>
      </c>
      <c r="FM12" s="106"/>
      <c r="FN12" s="106"/>
      <c r="FO12" s="121" t="s">
        <v>712</v>
      </c>
      <c r="FP12" s="121"/>
      <c r="FQ12" s="121"/>
      <c r="FR12" s="106" t="s">
        <v>1333</v>
      </c>
      <c r="FS12" s="106"/>
      <c r="FT12" s="106"/>
      <c r="FU12" s="106" t="s">
        <v>1335</v>
      </c>
      <c r="FV12" s="106"/>
      <c r="FW12" s="106"/>
      <c r="FX12" s="106" t="s">
        <v>717</v>
      </c>
      <c r="FY12" s="106"/>
      <c r="FZ12" s="106"/>
      <c r="GA12" s="106" t="s">
        <v>1337</v>
      </c>
      <c r="GB12" s="106"/>
      <c r="GC12" s="106"/>
      <c r="GD12" s="106" t="s">
        <v>1339</v>
      </c>
      <c r="GE12" s="106"/>
      <c r="GF12" s="106"/>
      <c r="GG12" s="106" t="s">
        <v>1343</v>
      </c>
      <c r="GH12" s="106"/>
      <c r="GI12" s="106"/>
      <c r="GJ12" s="111" t="s">
        <v>1344</v>
      </c>
      <c r="GK12" s="111"/>
      <c r="GL12" s="111"/>
      <c r="GM12" s="106" t="s">
        <v>725</v>
      </c>
      <c r="GN12" s="106"/>
      <c r="GO12" s="106"/>
      <c r="GP12" s="106" t="s">
        <v>1350</v>
      </c>
      <c r="GQ12" s="106"/>
      <c r="GR12" s="106"/>
      <c r="GS12" s="106" t="s">
        <v>1356</v>
      </c>
      <c r="GT12" s="106"/>
      <c r="GU12" s="106"/>
      <c r="GV12" s="106" t="s">
        <v>1357</v>
      </c>
      <c r="GW12" s="106"/>
      <c r="GX12" s="106"/>
      <c r="GY12" s="106" t="s">
        <v>730</v>
      </c>
      <c r="GZ12" s="106"/>
      <c r="HA12" s="106"/>
      <c r="HB12" s="106" t="s">
        <v>731</v>
      </c>
      <c r="HC12" s="106"/>
      <c r="HD12" s="106"/>
      <c r="HE12" s="106" t="s">
        <v>734</v>
      </c>
      <c r="HF12" s="106"/>
      <c r="HG12" s="106"/>
      <c r="HH12" s="106" t="s">
        <v>1368</v>
      </c>
      <c r="HI12" s="106"/>
      <c r="HJ12" s="106"/>
      <c r="HK12" s="106" t="s">
        <v>1374</v>
      </c>
      <c r="HL12" s="106"/>
      <c r="HM12" s="106"/>
      <c r="HN12" s="106" t="s">
        <v>1376</v>
      </c>
      <c r="HO12" s="106"/>
      <c r="HP12" s="106"/>
      <c r="HQ12" s="106" t="s">
        <v>1379</v>
      </c>
      <c r="HR12" s="106"/>
      <c r="HS12" s="106"/>
      <c r="HT12" s="106" t="s">
        <v>743</v>
      </c>
      <c r="HU12" s="106"/>
      <c r="HV12" s="106"/>
      <c r="HW12" s="106" t="s">
        <v>605</v>
      </c>
      <c r="HX12" s="106"/>
      <c r="HY12" s="106"/>
      <c r="HZ12" s="106" t="s">
        <v>1385</v>
      </c>
      <c r="IA12" s="106"/>
      <c r="IB12" s="106"/>
      <c r="IC12" s="106" t="s">
        <v>1388</v>
      </c>
      <c r="ID12" s="106"/>
      <c r="IE12" s="106"/>
      <c r="IF12" s="106" t="s">
        <v>749</v>
      </c>
      <c r="IG12" s="106"/>
      <c r="IH12" s="106"/>
      <c r="II12" s="106" t="s">
        <v>1392</v>
      </c>
      <c r="IJ12" s="106"/>
      <c r="IK12" s="106"/>
      <c r="IL12" s="106" t="s">
        <v>1393</v>
      </c>
      <c r="IM12" s="106"/>
      <c r="IN12" s="106"/>
      <c r="IO12" s="106" t="s">
        <v>1398</v>
      </c>
      <c r="IP12" s="106"/>
      <c r="IQ12" s="106"/>
      <c r="IR12" s="106" t="s">
        <v>753</v>
      </c>
      <c r="IS12" s="106"/>
      <c r="IT12" s="106"/>
    </row>
    <row r="13" spans="1:254" ht="131.25" customHeight="1">
      <c r="A13" s="118"/>
      <c r="B13" s="118"/>
      <c r="C13" s="30" t="s">
        <v>806</v>
      </c>
      <c r="D13" s="30" t="s">
        <v>1241</v>
      </c>
      <c r="E13" s="30" t="s">
        <v>1242</v>
      </c>
      <c r="F13" s="30" t="s">
        <v>610</v>
      </c>
      <c r="G13" s="30" t="s">
        <v>611</v>
      </c>
      <c r="H13" s="30" t="s">
        <v>612</v>
      </c>
      <c r="I13" s="30" t="s">
        <v>1245</v>
      </c>
      <c r="J13" s="30" t="s">
        <v>1246</v>
      </c>
      <c r="K13" s="30" t="s">
        <v>1247</v>
      </c>
      <c r="L13" s="30" t="s">
        <v>250</v>
      </c>
      <c r="M13" s="30" t="s">
        <v>613</v>
      </c>
      <c r="N13" s="30" t="s">
        <v>614</v>
      </c>
      <c r="O13" s="30" t="s">
        <v>519</v>
      </c>
      <c r="P13" s="30" t="s">
        <v>615</v>
      </c>
      <c r="Q13" s="30" t="s">
        <v>616</v>
      </c>
      <c r="R13" s="30" t="s">
        <v>193</v>
      </c>
      <c r="S13" s="30" t="s">
        <v>316</v>
      </c>
      <c r="T13" s="30" t="s">
        <v>248</v>
      </c>
      <c r="U13" s="30" t="s">
        <v>617</v>
      </c>
      <c r="V13" s="30" t="s">
        <v>618</v>
      </c>
      <c r="W13" s="30" t="s">
        <v>1251</v>
      </c>
      <c r="X13" s="29" t="s">
        <v>216</v>
      </c>
      <c r="Y13" s="29" t="s">
        <v>619</v>
      </c>
      <c r="Z13" s="29" t="s">
        <v>478</v>
      </c>
      <c r="AA13" s="29" t="s">
        <v>1252</v>
      </c>
      <c r="AB13" s="29" t="s">
        <v>1253</v>
      </c>
      <c r="AC13" s="29" t="s">
        <v>1254</v>
      </c>
      <c r="AD13" s="29" t="s">
        <v>235</v>
      </c>
      <c r="AE13" s="29" t="s">
        <v>533</v>
      </c>
      <c r="AF13" s="29" t="s">
        <v>204</v>
      </c>
      <c r="AG13" s="29" t="s">
        <v>1258</v>
      </c>
      <c r="AH13" s="29" t="s">
        <v>1259</v>
      </c>
      <c r="AI13" s="29" t="s">
        <v>1260</v>
      </c>
      <c r="AJ13" s="29" t="s">
        <v>625</v>
      </c>
      <c r="AK13" s="29" t="s">
        <v>1262</v>
      </c>
      <c r="AL13" s="29" t="s">
        <v>626</v>
      </c>
      <c r="AM13" s="29" t="s">
        <v>622</v>
      </c>
      <c r="AN13" s="29" t="s">
        <v>623</v>
      </c>
      <c r="AO13" s="29" t="s">
        <v>624</v>
      </c>
      <c r="AP13" s="29" t="s">
        <v>627</v>
      </c>
      <c r="AQ13" s="29" t="s">
        <v>628</v>
      </c>
      <c r="AR13" s="29" t="s">
        <v>629</v>
      </c>
      <c r="AS13" s="29" t="s">
        <v>225</v>
      </c>
      <c r="AT13" s="29" t="s">
        <v>468</v>
      </c>
      <c r="AU13" s="29" t="s">
        <v>227</v>
      </c>
      <c r="AV13" s="29" t="s">
        <v>630</v>
      </c>
      <c r="AW13" s="29" t="s">
        <v>631</v>
      </c>
      <c r="AX13" s="29" t="s">
        <v>632</v>
      </c>
      <c r="AY13" s="29" t="s">
        <v>634</v>
      </c>
      <c r="AZ13" s="29" t="s">
        <v>635</v>
      </c>
      <c r="BA13" s="29" t="s">
        <v>636</v>
      </c>
      <c r="BB13" s="29" t="s">
        <v>637</v>
      </c>
      <c r="BC13" s="29" t="s">
        <v>638</v>
      </c>
      <c r="BD13" s="29" t="s">
        <v>639</v>
      </c>
      <c r="BE13" s="29" t="s">
        <v>757</v>
      </c>
      <c r="BF13" s="29" t="s">
        <v>640</v>
      </c>
      <c r="BG13" s="29" t="s">
        <v>641</v>
      </c>
      <c r="BH13" s="29" t="s">
        <v>642</v>
      </c>
      <c r="BI13" s="29" t="s">
        <v>643</v>
      </c>
      <c r="BJ13" s="29" t="s">
        <v>644</v>
      </c>
      <c r="BK13" s="29" t="s">
        <v>1276</v>
      </c>
      <c r="BL13" s="29" t="s">
        <v>1277</v>
      </c>
      <c r="BM13" s="29" t="s">
        <v>1278</v>
      </c>
      <c r="BN13" s="29" t="s">
        <v>645</v>
      </c>
      <c r="BO13" s="29" t="s">
        <v>646</v>
      </c>
      <c r="BP13" s="29" t="s">
        <v>647</v>
      </c>
      <c r="BQ13" s="30" t="s">
        <v>1272</v>
      </c>
      <c r="BR13" s="30" t="s">
        <v>1273</v>
      </c>
      <c r="BS13" s="30" t="s">
        <v>1274</v>
      </c>
      <c r="BT13" s="29" t="s">
        <v>649</v>
      </c>
      <c r="BU13" s="29" t="s">
        <v>1279</v>
      </c>
      <c r="BV13" s="29" t="s">
        <v>650</v>
      </c>
      <c r="BW13" s="29" t="s">
        <v>559</v>
      </c>
      <c r="BX13" s="29" t="s">
        <v>1281</v>
      </c>
      <c r="BY13" s="29" t="s">
        <v>561</v>
      </c>
      <c r="BZ13" s="29" t="s">
        <v>652</v>
      </c>
      <c r="CA13" s="29" t="s">
        <v>653</v>
      </c>
      <c r="CB13" s="29" t="s">
        <v>1282</v>
      </c>
      <c r="CC13" s="29" t="s">
        <v>654</v>
      </c>
      <c r="CD13" s="29" t="s">
        <v>655</v>
      </c>
      <c r="CE13" s="29" t="s">
        <v>656</v>
      </c>
      <c r="CF13" s="30" t="s">
        <v>1284</v>
      </c>
      <c r="CG13" s="30" t="s">
        <v>1285</v>
      </c>
      <c r="CH13" s="30" t="s">
        <v>1286</v>
      </c>
      <c r="CI13" s="29" t="s">
        <v>200</v>
      </c>
      <c r="CJ13" s="29" t="s">
        <v>657</v>
      </c>
      <c r="CK13" s="29" t="s">
        <v>658</v>
      </c>
      <c r="CL13" s="29" t="s">
        <v>758</v>
      </c>
      <c r="CM13" s="29" t="s">
        <v>669</v>
      </c>
      <c r="CN13" s="29" t="s">
        <v>670</v>
      </c>
      <c r="CO13" s="29" t="s">
        <v>487</v>
      </c>
      <c r="CP13" s="29" t="s">
        <v>659</v>
      </c>
      <c r="CQ13" s="29" t="s">
        <v>660</v>
      </c>
      <c r="CR13" s="29" t="s">
        <v>661</v>
      </c>
      <c r="CS13" s="29" t="s">
        <v>662</v>
      </c>
      <c r="CT13" s="29" t="s">
        <v>663</v>
      </c>
      <c r="CU13" s="29" t="s">
        <v>621</v>
      </c>
      <c r="CV13" s="29" t="s">
        <v>665</v>
      </c>
      <c r="CW13" s="29" t="s">
        <v>666</v>
      </c>
      <c r="CX13" s="29" t="s">
        <v>667</v>
      </c>
      <c r="CY13" s="29" t="s">
        <v>668</v>
      </c>
      <c r="CZ13" s="29" t="s">
        <v>1293</v>
      </c>
      <c r="DA13" s="30" t="s">
        <v>1294</v>
      </c>
      <c r="DB13" s="30" t="s">
        <v>1295</v>
      </c>
      <c r="DC13" s="30" t="s">
        <v>1296</v>
      </c>
      <c r="DD13" s="29" t="s">
        <v>671</v>
      </c>
      <c r="DE13" s="29" t="s">
        <v>672</v>
      </c>
      <c r="DF13" s="29" t="s">
        <v>673</v>
      </c>
      <c r="DG13" s="29" t="s">
        <v>1299</v>
      </c>
      <c r="DH13" s="29" t="s">
        <v>1300</v>
      </c>
      <c r="DI13" s="29" t="s">
        <v>1301</v>
      </c>
      <c r="DJ13" s="29" t="s">
        <v>674</v>
      </c>
      <c r="DK13" s="29" t="s">
        <v>675</v>
      </c>
      <c r="DL13" s="29" t="s">
        <v>676</v>
      </c>
      <c r="DM13" s="29" t="s">
        <v>677</v>
      </c>
      <c r="DN13" s="29" t="s">
        <v>678</v>
      </c>
      <c r="DO13" s="29" t="s">
        <v>679</v>
      </c>
      <c r="DP13" s="29" t="s">
        <v>680</v>
      </c>
      <c r="DQ13" s="29" t="s">
        <v>681</v>
      </c>
      <c r="DR13" s="29" t="s">
        <v>1303</v>
      </c>
      <c r="DS13" s="29" t="s">
        <v>1305</v>
      </c>
      <c r="DT13" s="29" t="s">
        <v>1306</v>
      </c>
      <c r="DU13" s="29" t="s">
        <v>1307</v>
      </c>
      <c r="DV13" s="29" t="s">
        <v>654</v>
      </c>
      <c r="DW13" s="29" t="s">
        <v>1308</v>
      </c>
      <c r="DX13" s="29" t="s">
        <v>682</v>
      </c>
      <c r="DY13" s="29" t="s">
        <v>683</v>
      </c>
      <c r="DZ13" s="29" t="s">
        <v>684</v>
      </c>
      <c r="EA13" s="29" t="s">
        <v>685</v>
      </c>
      <c r="EB13" s="29" t="s">
        <v>686</v>
      </c>
      <c r="EC13" s="29" t="s">
        <v>687</v>
      </c>
      <c r="ED13" s="29" t="s">
        <v>688</v>
      </c>
      <c r="EE13" s="29" t="s">
        <v>759</v>
      </c>
      <c r="EF13" s="29" t="s">
        <v>1311</v>
      </c>
      <c r="EG13" s="29" t="s">
        <v>1312</v>
      </c>
      <c r="EH13" s="29" t="s">
        <v>690</v>
      </c>
      <c r="EI13" s="29" t="s">
        <v>691</v>
      </c>
      <c r="EJ13" s="29" t="s">
        <v>692</v>
      </c>
      <c r="EK13" s="29" t="s">
        <v>693</v>
      </c>
      <c r="EL13" s="29" t="s">
        <v>1314</v>
      </c>
      <c r="EM13" s="29" t="s">
        <v>1315</v>
      </c>
      <c r="EN13" s="29" t="s">
        <v>695</v>
      </c>
      <c r="EO13" s="29" t="s">
        <v>696</v>
      </c>
      <c r="EP13" s="29" t="s">
        <v>697</v>
      </c>
      <c r="EQ13" s="29" t="s">
        <v>698</v>
      </c>
      <c r="ER13" s="29" t="s">
        <v>699</v>
      </c>
      <c r="ES13" s="29" t="s">
        <v>700</v>
      </c>
      <c r="ET13" s="29" t="s">
        <v>701</v>
      </c>
      <c r="EU13" s="29" t="s">
        <v>702</v>
      </c>
      <c r="EV13" s="29" t="s">
        <v>703</v>
      </c>
      <c r="EW13" s="29" t="s">
        <v>760</v>
      </c>
      <c r="EX13" s="29" t="s">
        <v>704</v>
      </c>
      <c r="EY13" s="29" t="s">
        <v>705</v>
      </c>
      <c r="EZ13" s="29" t="s">
        <v>706</v>
      </c>
      <c r="FA13" s="29" t="s">
        <v>707</v>
      </c>
      <c r="FB13" s="29" t="s">
        <v>1320</v>
      </c>
      <c r="FC13" s="29" t="s">
        <v>1322</v>
      </c>
      <c r="FD13" s="29" t="s">
        <v>1323</v>
      </c>
      <c r="FE13" s="29" t="s">
        <v>1324</v>
      </c>
      <c r="FF13" s="30" t="s">
        <v>708</v>
      </c>
      <c r="FG13" s="46" t="s">
        <v>1329</v>
      </c>
      <c r="FH13" s="29" t="s">
        <v>709</v>
      </c>
      <c r="FI13" s="29" t="s">
        <v>193</v>
      </c>
      <c r="FJ13" s="29" t="s">
        <v>316</v>
      </c>
      <c r="FK13" s="29" t="s">
        <v>248</v>
      </c>
      <c r="FL13" s="29" t="s">
        <v>710</v>
      </c>
      <c r="FM13" s="29" t="s">
        <v>711</v>
      </c>
      <c r="FN13" s="29" t="s">
        <v>1327</v>
      </c>
      <c r="FO13" s="29" t="s">
        <v>1330</v>
      </c>
      <c r="FP13" s="29" t="s">
        <v>1331</v>
      </c>
      <c r="FQ13" s="29" t="s">
        <v>1332</v>
      </c>
      <c r="FR13" s="29" t="s">
        <v>713</v>
      </c>
      <c r="FS13" s="29" t="s">
        <v>714</v>
      </c>
      <c r="FT13" s="29" t="s">
        <v>1334</v>
      </c>
      <c r="FU13" s="29" t="s">
        <v>715</v>
      </c>
      <c r="FV13" s="29" t="s">
        <v>716</v>
      </c>
      <c r="FW13" s="29" t="s">
        <v>1336</v>
      </c>
      <c r="FX13" s="29" t="s">
        <v>1397</v>
      </c>
      <c r="FY13" s="29" t="s">
        <v>718</v>
      </c>
      <c r="FZ13" s="29" t="s">
        <v>719</v>
      </c>
      <c r="GA13" s="29" t="s">
        <v>720</v>
      </c>
      <c r="GB13" s="29" t="s">
        <v>721</v>
      </c>
      <c r="GC13" s="29" t="s">
        <v>1338</v>
      </c>
      <c r="GD13" s="30" t="s">
        <v>1340</v>
      </c>
      <c r="GE13" s="30" t="s">
        <v>1341</v>
      </c>
      <c r="GF13" s="30" t="s">
        <v>1342</v>
      </c>
      <c r="GG13" s="29" t="s">
        <v>722</v>
      </c>
      <c r="GH13" s="29" t="s">
        <v>723</v>
      </c>
      <c r="GI13" s="29" t="s">
        <v>724</v>
      </c>
      <c r="GJ13" s="29" t="s">
        <v>1345</v>
      </c>
      <c r="GK13" s="29" t="s">
        <v>1346</v>
      </c>
      <c r="GL13" s="29" t="s">
        <v>1347</v>
      </c>
      <c r="GM13" s="29" t="s">
        <v>725</v>
      </c>
      <c r="GN13" s="29" t="s">
        <v>726</v>
      </c>
      <c r="GO13" s="29" t="s">
        <v>727</v>
      </c>
      <c r="GP13" s="29" t="s">
        <v>1352</v>
      </c>
      <c r="GQ13" s="29" t="s">
        <v>1353</v>
      </c>
      <c r="GR13" s="29" t="s">
        <v>1354</v>
      </c>
      <c r="GS13" s="29" t="s">
        <v>761</v>
      </c>
      <c r="GT13" s="29" t="s">
        <v>728</v>
      </c>
      <c r="GU13" s="29" t="s">
        <v>729</v>
      </c>
      <c r="GV13" s="46" t="s">
        <v>1358</v>
      </c>
      <c r="GW13" s="46" t="s">
        <v>1359</v>
      </c>
      <c r="GX13" s="46" t="s">
        <v>1360</v>
      </c>
      <c r="GY13" s="29" t="s">
        <v>1363</v>
      </c>
      <c r="GZ13" s="29" t="s">
        <v>1364</v>
      </c>
      <c r="HA13" s="29" t="s">
        <v>1365</v>
      </c>
      <c r="HB13" s="29" t="s">
        <v>731</v>
      </c>
      <c r="HC13" s="29" t="s">
        <v>732</v>
      </c>
      <c r="HD13" s="29" t="s">
        <v>733</v>
      </c>
      <c r="HE13" s="29" t="s">
        <v>735</v>
      </c>
      <c r="HF13" s="29" t="s">
        <v>736</v>
      </c>
      <c r="HG13" s="29" t="s">
        <v>737</v>
      </c>
      <c r="HH13" s="46" t="s">
        <v>1370</v>
      </c>
      <c r="HI13" s="46" t="s">
        <v>1371</v>
      </c>
      <c r="HJ13" s="46" t="s">
        <v>1372</v>
      </c>
      <c r="HK13" s="29" t="s">
        <v>738</v>
      </c>
      <c r="HL13" s="29" t="s">
        <v>739</v>
      </c>
      <c r="HM13" s="29" t="s">
        <v>740</v>
      </c>
      <c r="HN13" s="29" t="s">
        <v>741</v>
      </c>
      <c r="HO13" s="29" t="s">
        <v>1377</v>
      </c>
      <c r="HP13" s="29" t="s">
        <v>742</v>
      </c>
      <c r="HQ13" s="29" t="s">
        <v>744</v>
      </c>
      <c r="HR13" s="29" t="s">
        <v>745</v>
      </c>
      <c r="HS13" s="29" t="s">
        <v>746</v>
      </c>
      <c r="HT13" s="30" t="s">
        <v>1380</v>
      </c>
      <c r="HU13" s="30" t="s">
        <v>1381</v>
      </c>
      <c r="HV13" s="30" t="s">
        <v>1382</v>
      </c>
      <c r="HW13" s="29" t="s">
        <v>605</v>
      </c>
      <c r="HX13" s="29" t="s">
        <v>747</v>
      </c>
      <c r="HY13" s="29" t="s">
        <v>748</v>
      </c>
      <c r="HZ13" s="29" t="s">
        <v>1385</v>
      </c>
      <c r="IA13" s="29" t="s">
        <v>1386</v>
      </c>
      <c r="IB13" s="29" t="s">
        <v>1387</v>
      </c>
      <c r="IC13" s="29" t="s">
        <v>1389</v>
      </c>
      <c r="ID13" s="29" t="s">
        <v>1390</v>
      </c>
      <c r="IE13" s="29" t="s">
        <v>1391</v>
      </c>
      <c r="IF13" s="29" t="s">
        <v>749</v>
      </c>
      <c r="IG13" s="29" t="s">
        <v>750</v>
      </c>
      <c r="IH13" s="29" t="s">
        <v>751</v>
      </c>
      <c r="II13" s="46" t="s">
        <v>239</v>
      </c>
      <c r="IJ13" s="46" t="s">
        <v>752</v>
      </c>
      <c r="IK13" s="46" t="s">
        <v>259</v>
      </c>
      <c r="IL13" s="29" t="s">
        <v>1394</v>
      </c>
      <c r="IM13" s="29" t="s">
        <v>1395</v>
      </c>
      <c r="IN13" s="29" t="s">
        <v>1396</v>
      </c>
      <c r="IO13" s="29" t="s">
        <v>1399</v>
      </c>
      <c r="IP13" s="29" t="s">
        <v>1400</v>
      </c>
      <c r="IQ13" s="29" t="s">
        <v>1401</v>
      </c>
      <c r="IR13" s="29" t="s">
        <v>754</v>
      </c>
      <c r="IS13" s="29" t="s">
        <v>755</v>
      </c>
      <c r="IT13" s="29" t="s">
        <v>756</v>
      </c>
    </row>
    <row r="14" spans="1:254" ht="15.75">
      <c r="A14" s="44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38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114" t="s">
        <v>171</v>
      </c>
      <c r="B39" s="115"/>
      <c r="C39" s="52">
        <f t="shared" ref="C39:BN39" si="0">SUM(C14:C38)</f>
        <v>0</v>
      </c>
      <c r="D39" s="52">
        <f t="shared" si="0"/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ref="BO39:DZ39" si="1">SUM(BO14:BO38)</f>
        <v>0</v>
      </c>
      <c r="BP39" s="52">
        <f t="shared" si="1"/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ref="EA39:GL39" si="2">SUM(EA14:EA38)</f>
        <v>0</v>
      </c>
      <c r="EB39" s="52">
        <f t="shared" si="2"/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  <c r="FL39" s="52">
        <f t="shared" si="2"/>
        <v>0</v>
      </c>
      <c r="FM39" s="52">
        <f t="shared" si="2"/>
        <v>0</v>
      </c>
      <c r="FN39" s="52">
        <f t="shared" si="2"/>
        <v>0</v>
      </c>
      <c r="FO39" s="52">
        <f t="shared" si="2"/>
        <v>0</v>
      </c>
      <c r="FP39" s="52">
        <f t="shared" si="2"/>
        <v>0</v>
      </c>
      <c r="FQ39" s="52">
        <f t="shared" si="2"/>
        <v>0</v>
      </c>
      <c r="FR39" s="52">
        <f t="shared" si="2"/>
        <v>0</v>
      </c>
      <c r="FS39" s="52">
        <f t="shared" si="2"/>
        <v>0</v>
      </c>
      <c r="FT39" s="52">
        <f t="shared" si="2"/>
        <v>0</v>
      </c>
      <c r="FU39" s="52">
        <f t="shared" si="2"/>
        <v>0</v>
      </c>
      <c r="FV39" s="52">
        <f t="shared" si="2"/>
        <v>0</v>
      </c>
      <c r="FW39" s="52">
        <f t="shared" si="2"/>
        <v>0</v>
      </c>
      <c r="FX39" s="52">
        <f t="shared" si="2"/>
        <v>0</v>
      </c>
      <c r="FY39" s="52">
        <f t="shared" si="2"/>
        <v>0</v>
      </c>
      <c r="FZ39" s="52">
        <f t="shared" si="2"/>
        <v>0</v>
      </c>
      <c r="GA39" s="52">
        <f t="shared" si="2"/>
        <v>0</v>
      </c>
      <c r="GB39" s="52">
        <f t="shared" si="2"/>
        <v>0</v>
      </c>
      <c r="GC39" s="52">
        <f t="shared" si="2"/>
        <v>0</v>
      </c>
      <c r="GD39" s="52">
        <f t="shared" si="2"/>
        <v>0</v>
      </c>
      <c r="GE39" s="52">
        <f t="shared" si="2"/>
        <v>0</v>
      </c>
      <c r="GF39" s="52">
        <f t="shared" si="2"/>
        <v>0</v>
      </c>
      <c r="GG39" s="52">
        <f t="shared" si="2"/>
        <v>0</v>
      </c>
      <c r="GH39" s="52">
        <f t="shared" si="2"/>
        <v>0</v>
      </c>
      <c r="GI39" s="52">
        <f t="shared" si="2"/>
        <v>0</v>
      </c>
      <c r="GJ39" s="52">
        <f t="shared" si="2"/>
        <v>0</v>
      </c>
      <c r="GK39" s="52">
        <f t="shared" si="2"/>
        <v>0</v>
      </c>
      <c r="GL39" s="52">
        <f t="shared" si="2"/>
        <v>0</v>
      </c>
      <c r="GM39" s="52">
        <f t="shared" ref="GM39:IT39" si="3">SUM(GM14:GM38)</f>
        <v>0</v>
      </c>
      <c r="GN39" s="52">
        <f t="shared" si="3"/>
        <v>0</v>
      </c>
      <c r="GO39" s="52">
        <f t="shared" si="3"/>
        <v>0</v>
      </c>
      <c r="GP39" s="52">
        <f t="shared" si="3"/>
        <v>0</v>
      </c>
      <c r="GQ39" s="52">
        <f t="shared" si="3"/>
        <v>0</v>
      </c>
      <c r="GR39" s="52">
        <f t="shared" si="3"/>
        <v>0</v>
      </c>
      <c r="GS39" s="52">
        <f t="shared" si="3"/>
        <v>0</v>
      </c>
      <c r="GT39" s="52">
        <f t="shared" si="3"/>
        <v>0</v>
      </c>
      <c r="GU39" s="52">
        <f t="shared" si="3"/>
        <v>0</v>
      </c>
      <c r="GV39" s="52">
        <f t="shared" si="3"/>
        <v>0</v>
      </c>
      <c r="GW39" s="52">
        <f t="shared" si="3"/>
        <v>0</v>
      </c>
      <c r="GX39" s="52">
        <f t="shared" si="3"/>
        <v>0</v>
      </c>
      <c r="GY39" s="52">
        <f t="shared" si="3"/>
        <v>0</v>
      </c>
      <c r="GZ39" s="52">
        <f t="shared" si="3"/>
        <v>0</v>
      </c>
      <c r="HA39" s="52">
        <f t="shared" si="3"/>
        <v>0</v>
      </c>
      <c r="HB39" s="52">
        <f t="shared" si="3"/>
        <v>0</v>
      </c>
      <c r="HC39" s="52">
        <f t="shared" si="3"/>
        <v>0</v>
      </c>
      <c r="HD39" s="52">
        <f t="shared" si="3"/>
        <v>0</v>
      </c>
      <c r="HE39" s="52">
        <f t="shared" si="3"/>
        <v>0</v>
      </c>
      <c r="HF39" s="52">
        <f t="shared" si="3"/>
        <v>0</v>
      </c>
      <c r="HG39" s="52">
        <f t="shared" si="3"/>
        <v>0</v>
      </c>
      <c r="HH39" s="52">
        <f t="shared" si="3"/>
        <v>0</v>
      </c>
      <c r="HI39" s="52">
        <f t="shared" si="3"/>
        <v>0</v>
      </c>
      <c r="HJ39" s="52">
        <f t="shared" si="3"/>
        <v>0</v>
      </c>
      <c r="HK39" s="52">
        <f t="shared" si="3"/>
        <v>0</v>
      </c>
      <c r="HL39" s="52">
        <f t="shared" si="3"/>
        <v>0</v>
      </c>
      <c r="HM39" s="52">
        <f t="shared" si="3"/>
        <v>0</v>
      </c>
      <c r="HN39" s="52">
        <f t="shared" si="3"/>
        <v>0</v>
      </c>
      <c r="HO39" s="52">
        <f t="shared" si="3"/>
        <v>0</v>
      </c>
      <c r="HP39" s="52">
        <f t="shared" si="3"/>
        <v>0</v>
      </c>
      <c r="HQ39" s="52">
        <f t="shared" si="3"/>
        <v>0</v>
      </c>
      <c r="HR39" s="52">
        <f t="shared" si="3"/>
        <v>0</v>
      </c>
      <c r="HS39" s="52">
        <f t="shared" si="3"/>
        <v>0</v>
      </c>
      <c r="HT39" s="52">
        <f t="shared" si="3"/>
        <v>0</v>
      </c>
      <c r="HU39" s="52">
        <f t="shared" si="3"/>
        <v>0</v>
      </c>
      <c r="HV39" s="52">
        <f t="shared" si="3"/>
        <v>0</v>
      </c>
      <c r="HW39" s="52">
        <f t="shared" si="3"/>
        <v>0</v>
      </c>
      <c r="HX39" s="52">
        <f t="shared" si="3"/>
        <v>0</v>
      </c>
      <c r="HY39" s="52">
        <f t="shared" si="3"/>
        <v>0</v>
      </c>
      <c r="HZ39" s="52">
        <f t="shared" si="3"/>
        <v>0</v>
      </c>
      <c r="IA39" s="52">
        <f t="shared" si="3"/>
        <v>0</v>
      </c>
      <c r="IB39" s="52">
        <f t="shared" si="3"/>
        <v>0</v>
      </c>
      <c r="IC39" s="52">
        <f t="shared" si="3"/>
        <v>0</v>
      </c>
      <c r="ID39" s="52">
        <f t="shared" si="3"/>
        <v>0</v>
      </c>
      <c r="IE39" s="52">
        <f t="shared" si="3"/>
        <v>0</v>
      </c>
      <c r="IF39" s="52">
        <f t="shared" si="3"/>
        <v>0</v>
      </c>
      <c r="IG39" s="52">
        <f t="shared" si="3"/>
        <v>0</v>
      </c>
      <c r="IH39" s="52">
        <f t="shared" si="3"/>
        <v>0</v>
      </c>
      <c r="II39" s="52">
        <f t="shared" si="3"/>
        <v>0</v>
      </c>
      <c r="IJ39" s="52">
        <f t="shared" si="3"/>
        <v>0</v>
      </c>
      <c r="IK39" s="52">
        <f t="shared" si="3"/>
        <v>0</v>
      </c>
      <c r="IL39" s="52">
        <f t="shared" si="3"/>
        <v>0</v>
      </c>
      <c r="IM39" s="52">
        <f t="shared" si="3"/>
        <v>0</v>
      </c>
      <c r="IN39" s="52">
        <f t="shared" si="3"/>
        <v>0</v>
      </c>
      <c r="IO39" s="52">
        <f t="shared" si="3"/>
        <v>0</v>
      </c>
      <c r="IP39" s="52">
        <f t="shared" si="3"/>
        <v>0</v>
      </c>
      <c r="IQ39" s="52">
        <f t="shared" si="3"/>
        <v>0</v>
      </c>
      <c r="IR39" s="52">
        <f t="shared" si="3"/>
        <v>0</v>
      </c>
      <c r="IS39" s="52">
        <f t="shared" si="3"/>
        <v>0</v>
      </c>
      <c r="IT39" s="52">
        <f t="shared" si="3"/>
        <v>0</v>
      </c>
    </row>
    <row r="40" spans="1:254" ht="44.45" customHeight="1">
      <c r="A40" s="116" t="s">
        <v>792</v>
      </c>
      <c r="B40" s="117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IT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  <c r="GS40" s="10">
        <f t="shared" si="7"/>
        <v>0</v>
      </c>
      <c r="GT40" s="10">
        <f t="shared" si="7"/>
        <v>0</v>
      </c>
      <c r="GU40" s="10">
        <f t="shared" si="7"/>
        <v>0</v>
      </c>
      <c r="GV40" s="10">
        <f t="shared" si="7"/>
        <v>0</v>
      </c>
      <c r="GW40" s="10">
        <f t="shared" si="7"/>
        <v>0</v>
      </c>
      <c r="GX40" s="10">
        <f t="shared" si="7"/>
        <v>0</v>
      </c>
      <c r="GY40" s="10">
        <f t="shared" si="7"/>
        <v>0</v>
      </c>
      <c r="GZ40" s="10">
        <f t="shared" si="7"/>
        <v>0</v>
      </c>
      <c r="HA40" s="10">
        <f t="shared" si="7"/>
        <v>0</v>
      </c>
      <c r="HB40" s="10">
        <f t="shared" si="7"/>
        <v>0</v>
      </c>
      <c r="HC40" s="10">
        <f t="shared" si="7"/>
        <v>0</v>
      </c>
      <c r="HD40" s="10">
        <f t="shared" si="7"/>
        <v>0</v>
      </c>
      <c r="HE40" s="10">
        <f t="shared" si="7"/>
        <v>0</v>
      </c>
      <c r="HF40" s="10">
        <f t="shared" si="7"/>
        <v>0</v>
      </c>
      <c r="HG40" s="10">
        <f t="shared" si="7"/>
        <v>0</v>
      </c>
      <c r="HH40" s="10">
        <f t="shared" si="7"/>
        <v>0</v>
      </c>
      <c r="HI40" s="10">
        <f t="shared" si="7"/>
        <v>0</v>
      </c>
      <c r="HJ40" s="10">
        <f t="shared" si="7"/>
        <v>0</v>
      </c>
      <c r="HK40" s="10">
        <f t="shared" si="7"/>
        <v>0</v>
      </c>
      <c r="HL40" s="10">
        <f t="shared" si="7"/>
        <v>0</v>
      </c>
      <c r="HM40" s="10">
        <f t="shared" si="7"/>
        <v>0</v>
      </c>
      <c r="HN40" s="10">
        <f t="shared" si="7"/>
        <v>0</v>
      </c>
      <c r="HO40" s="10">
        <f t="shared" si="7"/>
        <v>0</v>
      </c>
      <c r="HP40" s="10">
        <f t="shared" si="7"/>
        <v>0</v>
      </c>
      <c r="HQ40" s="10">
        <f t="shared" si="7"/>
        <v>0</v>
      </c>
      <c r="HR40" s="10">
        <f t="shared" si="7"/>
        <v>0</v>
      </c>
      <c r="HS40" s="10">
        <f t="shared" si="7"/>
        <v>0</v>
      </c>
      <c r="HT40" s="10">
        <f t="shared" si="7"/>
        <v>0</v>
      </c>
      <c r="HU40" s="10">
        <f t="shared" si="7"/>
        <v>0</v>
      </c>
      <c r="HV40" s="10">
        <f t="shared" si="7"/>
        <v>0</v>
      </c>
      <c r="HW40" s="10">
        <f t="shared" si="7"/>
        <v>0</v>
      </c>
      <c r="HX40" s="10">
        <f t="shared" si="7"/>
        <v>0</v>
      </c>
      <c r="HY40" s="10">
        <f t="shared" si="7"/>
        <v>0</v>
      </c>
      <c r="HZ40" s="10">
        <f t="shared" si="7"/>
        <v>0</v>
      </c>
      <c r="IA40" s="10">
        <f t="shared" si="7"/>
        <v>0</v>
      </c>
      <c r="IB40" s="10">
        <f t="shared" si="7"/>
        <v>0</v>
      </c>
      <c r="IC40" s="10">
        <f t="shared" si="7"/>
        <v>0</v>
      </c>
      <c r="ID40" s="10">
        <f t="shared" si="7"/>
        <v>0</v>
      </c>
      <c r="IE40" s="10">
        <f t="shared" si="7"/>
        <v>0</v>
      </c>
      <c r="IF40" s="10">
        <f t="shared" si="7"/>
        <v>0</v>
      </c>
      <c r="IG40" s="10">
        <f t="shared" si="7"/>
        <v>0</v>
      </c>
      <c r="IH40" s="10">
        <f t="shared" si="7"/>
        <v>0</v>
      </c>
      <c r="II40" s="10">
        <f t="shared" si="7"/>
        <v>0</v>
      </c>
      <c r="IJ40" s="10">
        <f t="shared" si="7"/>
        <v>0</v>
      </c>
      <c r="IK40" s="10">
        <f t="shared" si="7"/>
        <v>0</v>
      </c>
      <c r="IL40" s="10">
        <f t="shared" si="7"/>
        <v>0</v>
      </c>
      <c r="IM40" s="10">
        <f t="shared" si="7"/>
        <v>0</v>
      </c>
      <c r="IN40" s="10">
        <f t="shared" si="7"/>
        <v>0</v>
      </c>
      <c r="IO40" s="10">
        <f t="shared" si="7"/>
        <v>0</v>
      </c>
      <c r="IP40" s="10">
        <f t="shared" si="7"/>
        <v>0</v>
      </c>
      <c r="IQ40" s="10">
        <f t="shared" si="7"/>
        <v>0</v>
      </c>
      <c r="IR40" s="10">
        <f t="shared" si="7"/>
        <v>0</v>
      </c>
      <c r="IS40" s="10">
        <f t="shared" si="7"/>
        <v>0</v>
      </c>
      <c r="IT40" s="10">
        <f t="shared" si="7"/>
        <v>0</v>
      </c>
    </row>
    <row r="42" spans="1:254">
      <c r="B42" s="11" t="s">
        <v>763</v>
      </c>
    </row>
    <row r="43" spans="1:254">
      <c r="B43" t="s">
        <v>764</v>
      </c>
      <c r="C43" t="s">
        <v>765</v>
      </c>
      <c r="D43" s="55">
        <f>(C40+F40+I40+L40+O40+R40+U40)/7</f>
        <v>0</v>
      </c>
      <c r="E43" s="33">
        <f>D43/100*25</f>
        <v>0</v>
      </c>
    </row>
    <row r="44" spans="1:254">
      <c r="B44" t="s">
        <v>766</v>
      </c>
      <c r="C44" t="s">
        <v>765</v>
      </c>
      <c r="D44" s="55">
        <f>(D40+G40+J40+M40+P40+S40+V40)/7</f>
        <v>0</v>
      </c>
      <c r="E44" s="33">
        <f t="shared" ref="E44:E45" si="8">D44/100*25</f>
        <v>0</v>
      </c>
    </row>
    <row r="45" spans="1:254">
      <c r="B45" t="s">
        <v>767</v>
      </c>
      <c r="C45" t="s">
        <v>765</v>
      </c>
      <c r="D45" s="55">
        <f>(E40+H40+K40+N40+Q40+T40+W40)/7</f>
        <v>0</v>
      </c>
      <c r="E45" s="33">
        <f t="shared" si="8"/>
        <v>0</v>
      </c>
    </row>
    <row r="46" spans="1:254">
      <c r="D46" s="53">
        <f>SUM(D43:D45)</f>
        <v>0</v>
      </c>
      <c r="E46" s="53">
        <f>SUM(E43:E45)</f>
        <v>0</v>
      </c>
    </row>
    <row r="47" spans="1:254">
      <c r="B47" t="s">
        <v>764</v>
      </c>
      <c r="C47" t="s">
        <v>768</v>
      </c>
      <c r="D47" s="55">
        <f>(X40+AA40+AD40+AG40+AJ40+AM40+AP40+AS40+AV40+AY40+BB40+BE40+BH40+BK40+BN40+BQ40+BT40+BW40+BZ40+CC40+CF40+CI40+CL40+CO40+CR40+CU40+CX40+DA40)/28</f>
        <v>0</v>
      </c>
      <c r="E47" s="33">
        <f>D47/100*25</f>
        <v>0</v>
      </c>
    </row>
    <row r="48" spans="1:254">
      <c r="B48" t="s">
        <v>766</v>
      </c>
      <c r="C48" t="s">
        <v>768</v>
      </c>
      <c r="D48" s="55">
        <f>(Y40+AB40+AE40+AH40+AK40+AN40+AQ40+AT40+AW40+AZ40+BC40+BF40+BI40+BL40+BO40+BR40+BU40+BX40+CA40+CD40+CG40+CJ40+CM40+CP40+CS40+CV40+CY40+DB40)/28</f>
        <v>0</v>
      </c>
      <c r="E48" s="33">
        <f t="shared" ref="E48:E49" si="9">D48/100*25</f>
        <v>0</v>
      </c>
    </row>
    <row r="49" spans="2:5">
      <c r="B49" t="s">
        <v>767</v>
      </c>
      <c r="C49" t="s">
        <v>768</v>
      </c>
      <c r="D49" s="55">
        <f>(Z40+AC40+AF40+AI40+AL40+AO40+AR40+AU40+AX40+BA40+BD40+BG40+BJ40+BM40+BP40+BS40+BV40+BY40+CB40+CE40+CH40+CK40+CN40+CQ40+CT40+CW40+CZ40+DC40)/28</f>
        <v>0</v>
      </c>
      <c r="E49" s="33">
        <f t="shared" si="9"/>
        <v>0</v>
      </c>
    </row>
    <row r="50" spans="2:5">
      <c r="D50" s="53">
        <f>SUM(D47:D49)</f>
        <v>0</v>
      </c>
      <c r="E50" s="53">
        <f>SUM(E47:E49)</f>
        <v>0</v>
      </c>
    </row>
    <row r="51" spans="2:5">
      <c r="B51" t="s">
        <v>764</v>
      </c>
      <c r="C51" t="s">
        <v>770</v>
      </c>
      <c r="D51" s="55">
        <f>(DD40+DG40+DJ40+DM40+DP40+DS40+DV40)/7</f>
        <v>0</v>
      </c>
      <c r="E51" s="33">
        <f>D51/100*25</f>
        <v>0</v>
      </c>
    </row>
    <row r="52" spans="2:5">
      <c r="B52" t="s">
        <v>766</v>
      </c>
      <c r="C52" t="s">
        <v>770</v>
      </c>
      <c r="D52" s="55">
        <f>(DD40+DG40+DJ40+DM40+DP40+DS40+DV40)/7</f>
        <v>0</v>
      </c>
      <c r="E52" s="33">
        <f t="shared" ref="E52:E53" si="10">D52/100*25</f>
        <v>0</v>
      </c>
    </row>
    <row r="53" spans="2:5">
      <c r="B53" t="s">
        <v>767</v>
      </c>
      <c r="C53" t="s">
        <v>770</v>
      </c>
      <c r="D53" s="55">
        <f>(DF40+DI40+DL40+DO40+DR40+DU40+DX40)/7</f>
        <v>0</v>
      </c>
      <c r="E53" s="33">
        <f t="shared" si="10"/>
        <v>0</v>
      </c>
    </row>
    <row r="54" spans="2:5">
      <c r="D54" s="53">
        <f>SUM(D51:D53)</f>
        <v>0</v>
      </c>
      <c r="E54" s="53">
        <f>SUM(E51:E53)</f>
        <v>0</v>
      </c>
    </row>
    <row r="55" spans="2:5">
      <c r="B55" t="s">
        <v>764</v>
      </c>
      <c r="C55" t="s">
        <v>769</v>
      </c>
      <c r="D55" s="55">
        <f>(DY40+EB40+EE40+EH40+EK40+EN40+EQ40+ET40+EW40+EZ40+FC40+FF40+FI40+FL40+FO40+FR40+FU40+FX40+GA40+GD40+GG40+GJ40+GM40+GP40+GS40+GV40+GY40+HB40+HE40+HH40+HK40+HN40+HQ40+HT40+HW40)/35</f>
        <v>0</v>
      </c>
      <c r="E55" s="33">
        <f>D55/100*25</f>
        <v>0</v>
      </c>
    </row>
    <row r="56" spans="2:5">
      <c r="B56" t="s">
        <v>766</v>
      </c>
      <c r="C56" t="s">
        <v>769</v>
      </c>
      <c r="D56" s="55">
        <f>(DZ40+EC40+EF40+EI40+EL40+EO40+ER40+EU40+EX40+FA40+FD40+FG40+FJ40+FM40+FP40+FS40+FV40+FY40+GB40+GE40+GH40+GK40+GN40+GQ40+GT40+GW40+GZ40+HC40+HF40+HI40+HL40+HO40+HR40+HU40+HX40)/35</f>
        <v>0</v>
      </c>
      <c r="E56" s="33">
        <f t="shared" ref="E56:E57" si="11">D56/100*25</f>
        <v>0</v>
      </c>
    </row>
    <row r="57" spans="2:5">
      <c r="B57" t="s">
        <v>767</v>
      </c>
      <c r="C57" t="s">
        <v>769</v>
      </c>
      <c r="D57" s="55">
        <f>(EA40+ED40+EG40+EJ40+EM40+EP40+ES40+EV40+EY40+FB40+FE40+FH40+FK40+FN40+FQ40+FT40+FW40+FZ40+GC40+GF40+GI40+GL40+GO40+GR40+GU40+GX40+HA40+HD40+HG40+HJ40+HM40+HP40+HS40+HV40+HY40)/35</f>
        <v>0</v>
      </c>
      <c r="E57" s="33">
        <f t="shared" si="11"/>
        <v>0</v>
      </c>
    </row>
    <row r="58" spans="2:5">
      <c r="D58" s="53">
        <f>SUM(D55:D57)</f>
        <v>0</v>
      </c>
      <c r="E58" s="53">
        <f>SUM(E55:E57)</f>
        <v>0</v>
      </c>
    </row>
    <row r="59" spans="2:5">
      <c r="B59" t="s">
        <v>764</v>
      </c>
      <c r="C59" t="s">
        <v>771</v>
      </c>
      <c r="D59" s="55">
        <f>(HZ40+IC40+IF40+II40+IL40+IO40+IR40)/7</f>
        <v>0</v>
      </c>
      <c r="E59" s="33">
        <f>D59/100*25</f>
        <v>0</v>
      </c>
    </row>
    <row r="60" spans="2:5">
      <c r="B60" t="s">
        <v>766</v>
      </c>
      <c r="C60" t="s">
        <v>771</v>
      </c>
      <c r="D60" s="55">
        <f>(IA40+ID40+IG40+IJ40+IM40+IP40+IS40)/7</f>
        <v>0</v>
      </c>
      <c r="E60" s="33">
        <f t="shared" ref="E60:E61" si="12">D60/100*25</f>
        <v>0</v>
      </c>
    </row>
    <row r="61" spans="2:5">
      <c r="B61" t="s">
        <v>767</v>
      </c>
      <c r="C61" t="s">
        <v>771</v>
      </c>
      <c r="D61" s="55">
        <f>(IB40+IE40+IH40+IK40+IN40+IQ40+IT40)/7</f>
        <v>0</v>
      </c>
      <c r="E61" s="33">
        <f t="shared" si="12"/>
        <v>0</v>
      </c>
    </row>
    <row r="62" spans="2:5">
      <c r="D62" s="53">
        <f>SUM(D59:D61)</f>
        <v>0</v>
      </c>
      <c r="E62" s="53">
        <f>SUM(E59:E61)</f>
        <v>0</v>
      </c>
    </row>
  </sheetData>
  <mergeCells count="189"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A39:B39"/>
    <mergeCell ref="A40:B4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2023-09-19T06:09:07Z</dcterms:modified>
</cp:coreProperties>
</file>