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145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/>
  <c r="E50"/>
  <c r="E48"/>
  <c r="E45"/>
  <c r="E46"/>
  <c r="E44"/>
  <c r="E41"/>
  <c r="E42"/>
  <c r="E40"/>
  <c r="E43" s="1"/>
  <c r="E37"/>
  <c r="E38"/>
  <c r="E36"/>
  <c r="E33"/>
  <c r="E34"/>
  <c r="E32"/>
  <c r="E51"/>
  <c r="E47"/>
  <c r="E35"/>
  <c r="D50" l="1"/>
  <c r="D49"/>
  <c r="D48"/>
  <c r="D46"/>
  <c r="D45"/>
  <c r="D44"/>
  <c r="D42" l="1"/>
  <c r="D41"/>
  <c r="D40"/>
  <c r="D38"/>
  <c r="D37"/>
  <c r="D36"/>
  <c r="D34" l="1"/>
  <c r="D33"/>
  <c r="D32"/>
  <c r="D29"/>
  <c r="E29"/>
  <c r="F29"/>
  <c r="G29"/>
  <c r="H29"/>
  <c r="I29"/>
  <c r="J29"/>
  <c r="K29"/>
  <c r="L29"/>
  <c r="M29"/>
  <c r="N29"/>
  <c r="P29"/>
  <c r="Q29"/>
  <c r="T29"/>
  <c r="V29"/>
  <c r="W29"/>
  <c r="Z29"/>
  <c r="AF29"/>
  <c r="AO29"/>
  <c r="AU29"/>
  <c r="AX29"/>
  <c r="BI29"/>
  <c r="BJ29"/>
  <c r="BY29"/>
  <c r="CB29"/>
  <c r="CK29"/>
  <c r="CY29"/>
  <c r="CZ29"/>
  <c r="DB29"/>
  <c r="DC29"/>
  <c r="DE29"/>
  <c r="DF29"/>
  <c r="DI29"/>
  <c r="C29"/>
  <c r="AM39" i="5" l="1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N39"/>
  <c r="BN40" s="1"/>
  <c r="BO39"/>
  <c r="BO40" s="1"/>
  <c r="BP39"/>
  <c r="BP40" s="1"/>
  <c r="EE39" i="4"/>
  <c r="EE40" s="1"/>
  <c r="EF39"/>
  <c r="EF40" s="1"/>
  <c r="EG39"/>
  <c r="EG40" s="1"/>
  <c r="EH39"/>
  <c r="EH40" s="1"/>
  <c r="EI39"/>
  <c r="EI40" s="1"/>
  <c r="EJ39"/>
  <c r="EJ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BN39"/>
  <c r="BN40" s="1"/>
  <c r="BO39"/>
  <c r="BP39"/>
  <c r="BQ39"/>
  <c r="BQ40" s="1"/>
  <c r="BR39"/>
  <c r="BR40" s="1"/>
  <c r="BS39"/>
  <c r="BS40" s="1"/>
  <c r="BT39"/>
  <c r="BT40" s="1"/>
  <c r="BU39"/>
  <c r="BU40" s="1"/>
  <c r="BV39"/>
  <c r="BV40" s="1"/>
  <c r="BO40"/>
  <c r="BP40"/>
  <c r="D39" i="5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Y39"/>
  <c r="AY40" s="1"/>
  <c r="AZ39"/>
  <c r="AZ40" s="1"/>
  <c r="BA39"/>
  <c r="BA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I39"/>
  <c r="FI40" s="1"/>
  <c r="FJ39"/>
  <c r="FJ40" s="1"/>
  <c r="FK39"/>
  <c r="FK40" s="1"/>
  <c r="FL39"/>
  <c r="FL40" s="1"/>
  <c r="FM39"/>
  <c r="FM40" s="1"/>
  <c r="FN39"/>
  <c r="FN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IU39"/>
  <c r="IU40" s="1"/>
  <c r="IV39"/>
  <c r="IV40" s="1"/>
  <c r="IW39"/>
  <c r="IW40" s="1"/>
  <c r="IX39"/>
  <c r="IX40" s="1"/>
  <c r="IY39"/>
  <c r="IY40" s="1"/>
  <c r="IZ39"/>
  <c r="IZ40" s="1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L40" s="1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U40" s="1"/>
  <c r="JV39"/>
  <c r="JV40" s="1"/>
  <c r="JW39"/>
  <c r="JW40" s="1"/>
  <c r="JX39"/>
  <c r="JX40" s="1"/>
  <c r="JY39"/>
  <c r="JY40" s="1"/>
  <c r="JZ39"/>
  <c r="JZ40" s="1"/>
  <c r="KA39"/>
  <c r="KA40" s="1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J40" s="1"/>
  <c r="KK39"/>
  <c r="KK40" s="1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LF39"/>
  <c r="LF40" s="1"/>
  <c r="LG39"/>
  <c r="LG40" s="1"/>
  <c r="LH39"/>
  <c r="LH40" s="1"/>
  <c r="LI39"/>
  <c r="LI40" s="1"/>
  <c r="LJ39"/>
  <c r="LJ40" s="1"/>
  <c r="LK39"/>
  <c r="LK40" s="1"/>
  <c r="LL39"/>
  <c r="LL40" s="1"/>
  <c r="LM39"/>
  <c r="LM40" s="1"/>
  <c r="LN39"/>
  <c r="LN40" s="1"/>
  <c r="LO39"/>
  <c r="LO40" s="1"/>
  <c r="LP39"/>
  <c r="LP40" s="1"/>
  <c r="LQ39"/>
  <c r="LQ40" s="1"/>
  <c r="LR39"/>
  <c r="LR40" s="1"/>
  <c r="LS39"/>
  <c r="LS40" s="1"/>
  <c r="LT39"/>
  <c r="LT40" s="1"/>
  <c r="LU39"/>
  <c r="LU40" s="1"/>
  <c r="LV39"/>
  <c r="LV40" s="1"/>
  <c r="LW39"/>
  <c r="LW40" s="1"/>
  <c r="LX39"/>
  <c r="LX40" s="1"/>
  <c r="LY39"/>
  <c r="LY40" s="1"/>
  <c r="LZ39"/>
  <c r="LZ40" s="1"/>
  <c r="MA39"/>
  <c r="MA40" s="1"/>
  <c r="MB39"/>
  <c r="MB40" s="1"/>
  <c r="MC39"/>
  <c r="MC40" s="1"/>
  <c r="MD39"/>
  <c r="MD40" s="1"/>
  <c r="ME39"/>
  <c r="ME40" s="1"/>
  <c r="MF39"/>
  <c r="MF40" s="1"/>
  <c r="MG39"/>
  <c r="MG40" s="1"/>
  <c r="MH39"/>
  <c r="MH40" s="1"/>
  <c r="MI39"/>
  <c r="MI40" s="1"/>
  <c r="MJ39"/>
  <c r="MJ40" s="1"/>
  <c r="MK39"/>
  <c r="MK40" s="1"/>
  <c r="ML39"/>
  <c r="ML40" s="1"/>
  <c r="MM39"/>
  <c r="MM40" s="1"/>
  <c r="MN39"/>
  <c r="MN40" s="1"/>
  <c r="MO39"/>
  <c r="MO40" s="1"/>
  <c r="MP39"/>
  <c r="MP40" s="1"/>
  <c r="MQ39"/>
  <c r="MQ40" s="1"/>
  <c r="MR39"/>
  <c r="MR40" s="1"/>
  <c r="MS39"/>
  <c r="MS40" s="1"/>
  <c r="MT39"/>
  <c r="MT40" s="1"/>
  <c r="MU39"/>
  <c r="MU40" s="1"/>
  <c r="MV39"/>
  <c r="MV40" s="1"/>
  <c r="MW39"/>
  <c r="MW40" s="1"/>
  <c r="MX39"/>
  <c r="MX40" s="1"/>
  <c r="MY39"/>
  <c r="MY40" s="1"/>
  <c r="MZ39"/>
  <c r="MZ40" s="1"/>
  <c r="NA39"/>
  <c r="NA40" s="1"/>
  <c r="NB39"/>
  <c r="NB40" s="1"/>
  <c r="NC39"/>
  <c r="NC40" s="1"/>
  <c r="ND39"/>
  <c r="ND40" s="1"/>
  <c r="NE39"/>
  <c r="NE40" s="1"/>
  <c r="NF39"/>
  <c r="NF40" s="1"/>
  <c r="NG39"/>
  <c r="NG40" s="1"/>
  <c r="NH39"/>
  <c r="NH40" s="1"/>
  <c r="NI39"/>
  <c r="NI40" s="1"/>
  <c r="NJ39"/>
  <c r="NJ40" s="1"/>
  <c r="NK39"/>
  <c r="NK40" s="1"/>
  <c r="NL39"/>
  <c r="NL40" s="1"/>
  <c r="NM39"/>
  <c r="NM40" s="1"/>
  <c r="NN39"/>
  <c r="NN40" s="1"/>
  <c r="NO39"/>
  <c r="NO40" s="1"/>
  <c r="NP39"/>
  <c r="NP40" s="1"/>
  <c r="NQ39"/>
  <c r="NQ40" s="1"/>
  <c r="NR39"/>
  <c r="NR40" s="1"/>
  <c r="NS39"/>
  <c r="NS40" s="1"/>
  <c r="NT39"/>
  <c r="NT40" s="1"/>
  <c r="NU39"/>
  <c r="NU40" s="1"/>
  <c r="NV39"/>
  <c r="NV40" s="1"/>
  <c r="NW39"/>
  <c r="NW40" s="1"/>
  <c r="NX39"/>
  <c r="NX40" s="1"/>
  <c r="NY39"/>
  <c r="NY40" s="1"/>
  <c r="NZ39"/>
  <c r="NZ40" s="1"/>
  <c r="OA39"/>
  <c r="OA40" s="1"/>
  <c r="OB39"/>
  <c r="OB40" s="1"/>
  <c r="OC39"/>
  <c r="OC40" s="1"/>
  <c r="OD39"/>
  <c r="OD40" s="1"/>
  <c r="OE39"/>
  <c r="OE40" s="1"/>
  <c r="OF39"/>
  <c r="OF40" s="1"/>
  <c r="OG39"/>
  <c r="OG40" s="1"/>
  <c r="OH39"/>
  <c r="OH40" s="1"/>
  <c r="OI39"/>
  <c r="OI40" s="1"/>
  <c r="OJ39"/>
  <c r="OJ40" s="1"/>
  <c r="OK39"/>
  <c r="OK40" s="1"/>
  <c r="OL39"/>
  <c r="OL40" s="1"/>
  <c r="OM39"/>
  <c r="OM40" s="1"/>
  <c r="ON39"/>
  <c r="ON40" s="1"/>
  <c r="OO39"/>
  <c r="OO40" s="1"/>
  <c r="OP39"/>
  <c r="OP40" s="1"/>
  <c r="OQ39"/>
  <c r="OQ40" s="1"/>
  <c r="OR39"/>
  <c r="OR40" s="1"/>
  <c r="OS39"/>
  <c r="OS40" s="1"/>
  <c r="OT39"/>
  <c r="OT40" s="1"/>
  <c r="OU39"/>
  <c r="OU40" s="1"/>
  <c r="OV39"/>
  <c r="OV40" s="1"/>
  <c r="OW39"/>
  <c r="OW40" s="1"/>
  <c r="C39"/>
  <c r="C40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39" i="3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C39"/>
  <c r="C40" s="1"/>
  <c r="F23" i="2"/>
  <c r="F24" s="1"/>
  <c r="G23"/>
  <c r="G24" s="1"/>
  <c r="H23"/>
  <c r="H24" s="1"/>
  <c r="I23"/>
  <c r="I24" s="1"/>
  <c r="J23"/>
  <c r="J24" s="1"/>
  <c r="K23"/>
  <c r="K24" s="1"/>
  <c r="L23"/>
  <c r="L24" s="1"/>
  <c r="M23"/>
  <c r="M24" s="1"/>
  <c r="N23"/>
  <c r="N24" s="1"/>
  <c r="O23"/>
  <c r="O24" s="1"/>
  <c r="P23"/>
  <c r="P24" s="1"/>
  <c r="Q23"/>
  <c r="Q24" s="1"/>
  <c r="R23"/>
  <c r="R24" s="1"/>
  <c r="S23"/>
  <c r="S24" s="1"/>
  <c r="T23"/>
  <c r="T24" s="1"/>
  <c r="U23"/>
  <c r="U24" s="1"/>
  <c r="V23"/>
  <c r="V24" s="1"/>
  <c r="W23"/>
  <c r="W24" s="1"/>
  <c r="X23"/>
  <c r="X24" s="1"/>
  <c r="Y23"/>
  <c r="Y24" s="1"/>
  <c r="Z23"/>
  <c r="Z24" s="1"/>
  <c r="AA23"/>
  <c r="AA24" s="1"/>
  <c r="AB23"/>
  <c r="AB24" s="1"/>
  <c r="AC23"/>
  <c r="AC24" s="1"/>
  <c r="AD23"/>
  <c r="AD24" s="1"/>
  <c r="AE23"/>
  <c r="AE24" s="1"/>
  <c r="AF23"/>
  <c r="AF24" s="1"/>
  <c r="AG23"/>
  <c r="AG24" s="1"/>
  <c r="AH23"/>
  <c r="AH24" s="1"/>
  <c r="AI23"/>
  <c r="AI24" s="1"/>
  <c r="AJ23"/>
  <c r="AJ24" s="1"/>
  <c r="AK23"/>
  <c r="AK24" s="1"/>
  <c r="AL23"/>
  <c r="AL24" s="1"/>
  <c r="AM23"/>
  <c r="AM24" s="1"/>
  <c r="C35" s="1"/>
  <c r="D35" s="1"/>
  <c r="AN23"/>
  <c r="AN24" s="1"/>
  <c r="AO23"/>
  <c r="AO24" s="1"/>
  <c r="AP23"/>
  <c r="AP24" s="1"/>
  <c r="AQ23"/>
  <c r="AQ24" s="1"/>
  <c r="AR23"/>
  <c r="AR24" s="1"/>
  <c r="AS23"/>
  <c r="AS24" s="1"/>
  <c r="AT23"/>
  <c r="AT24" s="1"/>
  <c r="AU23"/>
  <c r="AU24" s="1"/>
  <c r="AV23"/>
  <c r="AV24" s="1"/>
  <c r="AW23"/>
  <c r="AW24" s="1"/>
  <c r="AX23"/>
  <c r="AX24" s="1"/>
  <c r="AY23"/>
  <c r="AY24" s="1"/>
  <c r="AZ23"/>
  <c r="AZ24" s="1"/>
  <c r="BA23"/>
  <c r="BA24" s="1"/>
  <c r="BB23"/>
  <c r="BB24" s="1"/>
  <c r="BC23"/>
  <c r="BC24" s="1"/>
  <c r="BD23"/>
  <c r="BD24" s="1"/>
  <c r="BE23"/>
  <c r="BE24" s="1"/>
  <c r="BF23"/>
  <c r="BF24" s="1"/>
  <c r="BG23"/>
  <c r="BG24" s="1"/>
  <c r="BH23"/>
  <c r="BH24" s="1"/>
  <c r="BI23"/>
  <c r="BI24" s="1"/>
  <c r="BJ23"/>
  <c r="BJ24" s="1"/>
  <c r="BK23"/>
  <c r="BK24" s="1"/>
  <c r="BL23"/>
  <c r="BL24" s="1"/>
  <c r="BM23"/>
  <c r="BM24" s="1"/>
  <c r="BN23"/>
  <c r="BN24" s="1"/>
  <c r="BO23"/>
  <c r="BO24" s="1"/>
  <c r="BP23"/>
  <c r="BP24" s="1"/>
  <c r="BQ23"/>
  <c r="BQ24" s="1"/>
  <c r="BR23"/>
  <c r="BR24" s="1"/>
  <c r="BS23"/>
  <c r="BS24" s="1"/>
  <c r="BT23"/>
  <c r="BT24" s="1"/>
  <c r="BU23"/>
  <c r="BU24" s="1"/>
  <c r="BV23"/>
  <c r="BV24" s="1"/>
  <c r="BW23"/>
  <c r="BW24" s="1"/>
  <c r="BX23"/>
  <c r="BX24" s="1"/>
  <c r="BY23"/>
  <c r="BY24" s="1"/>
  <c r="BZ23"/>
  <c r="BZ24" s="1"/>
  <c r="CA23"/>
  <c r="CA24" s="1"/>
  <c r="CB23"/>
  <c r="CB24" s="1"/>
  <c r="CC23"/>
  <c r="CC24" s="1"/>
  <c r="CD23"/>
  <c r="CD24" s="1"/>
  <c r="CE23"/>
  <c r="CE24" s="1"/>
  <c r="CF23"/>
  <c r="CF24" s="1"/>
  <c r="CG23"/>
  <c r="CG24" s="1"/>
  <c r="CH23"/>
  <c r="CH24" s="1"/>
  <c r="CI23"/>
  <c r="CI24" s="1"/>
  <c r="CJ23"/>
  <c r="CJ24" s="1"/>
  <c r="CK23"/>
  <c r="CK24" s="1"/>
  <c r="CL23"/>
  <c r="CL24" s="1"/>
  <c r="CM23"/>
  <c r="CM24" s="1"/>
  <c r="CN23"/>
  <c r="CN24" s="1"/>
  <c r="CO23"/>
  <c r="CO24" s="1"/>
  <c r="CP23"/>
  <c r="CP24" s="1"/>
  <c r="CQ23"/>
  <c r="CQ24" s="1"/>
  <c r="CR23"/>
  <c r="CR24" s="1"/>
  <c r="CS23"/>
  <c r="CS24" s="1"/>
  <c r="CT23"/>
  <c r="CT24" s="1"/>
  <c r="CU23"/>
  <c r="CU24" s="1"/>
  <c r="CV23"/>
  <c r="CV24" s="1"/>
  <c r="CW23"/>
  <c r="CW24" s="1"/>
  <c r="CX23"/>
  <c r="CX24" s="1"/>
  <c r="CY23"/>
  <c r="CY24" s="1"/>
  <c r="CZ23"/>
  <c r="CZ24" s="1"/>
  <c r="DA23"/>
  <c r="DA24" s="1"/>
  <c r="DB23"/>
  <c r="DB24" s="1"/>
  <c r="DC23"/>
  <c r="DC24" s="1"/>
  <c r="DD23"/>
  <c r="DD24" s="1"/>
  <c r="DE23"/>
  <c r="DE24" s="1"/>
  <c r="DF23"/>
  <c r="DF24" s="1"/>
  <c r="DG23"/>
  <c r="DG24" s="1"/>
  <c r="C43" s="1"/>
  <c r="D43" s="1"/>
  <c r="DH23"/>
  <c r="DH24" s="1"/>
  <c r="DI23"/>
  <c r="DI24" s="1"/>
  <c r="DJ23"/>
  <c r="DJ24" s="1"/>
  <c r="DK23"/>
  <c r="DK24" s="1"/>
  <c r="DL23"/>
  <c r="DL24" s="1"/>
  <c r="DM23"/>
  <c r="DM24" s="1"/>
  <c r="DN23"/>
  <c r="DN24" s="1"/>
  <c r="DO23"/>
  <c r="DO24" s="1"/>
  <c r="DP23"/>
  <c r="DP24" s="1"/>
  <c r="DQ23"/>
  <c r="DQ24" s="1"/>
  <c r="DR23"/>
  <c r="DR24" s="1"/>
  <c r="D23"/>
  <c r="D24" s="1"/>
  <c r="C28" s="1"/>
  <c r="D28" s="1"/>
  <c r="E23"/>
  <c r="E24" s="1"/>
  <c r="C23"/>
  <c r="C24" s="1"/>
  <c r="C27" s="1"/>
  <c r="D27" s="1"/>
  <c r="D28" i="1"/>
  <c r="E28"/>
  <c r="F28"/>
  <c r="G28"/>
  <c r="H28"/>
  <c r="I28"/>
  <c r="J28"/>
  <c r="K28"/>
  <c r="L28"/>
  <c r="M28"/>
  <c r="N28"/>
  <c r="O28"/>
  <c r="O29" s="1"/>
  <c r="P28"/>
  <c r="Q28"/>
  <c r="R28"/>
  <c r="R29" s="1"/>
  <c r="S28"/>
  <c r="S29" s="1"/>
  <c r="T28"/>
  <c r="U28"/>
  <c r="U29" s="1"/>
  <c r="V28"/>
  <c r="W28"/>
  <c r="X28"/>
  <c r="X29" s="1"/>
  <c r="Y28"/>
  <c r="Y29" s="1"/>
  <c r="Z28"/>
  <c r="AA28"/>
  <c r="AA29" s="1"/>
  <c r="AB28"/>
  <c r="AB29" s="1"/>
  <c r="AC28"/>
  <c r="AC29" s="1"/>
  <c r="AD28"/>
  <c r="AD29" s="1"/>
  <c r="AE28"/>
  <c r="AE29" s="1"/>
  <c r="AF28"/>
  <c r="AG28"/>
  <c r="AG29" s="1"/>
  <c r="AH28"/>
  <c r="AH29" s="1"/>
  <c r="AI28"/>
  <c r="AI29" s="1"/>
  <c r="AJ28"/>
  <c r="AJ29" s="1"/>
  <c r="AK28"/>
  <c r="AK29" s="1"/>
  <c r="AL28"/>
  <c r="AL29" s="1"/>
  <c r="AM28"/>
  <c r="AM29" s="1"/>
  <c r="AN28"/>
  <c r="AN29" s="1"/>
  <c r="AO28"/>
  <c r="AP28"/>
  <c r="AP29" s="1"/>
  <c r="AQ28"/>
  <c r="AQ29" s="1"/>
  <c r="AR28"/>
  <c r="AR29" s="1"/>
  <c r="AS28"/>
  <c r="AS29" s="1"/>
  <c r="AT28"/>
  <c r="AT29" s="1"/>
  <c r="AU28"/>
  <c r="AV28"/>
  <c r="AV29" s="1"/>
  <c r="AW28"/>
  <c r="AW29" s="1"/>
  <c r="AX28"/>
  <c r="AY28"/>
  <c r="AY29" s="1"/>
  <c r="AZ28"/>
  <c r="AZ29" s="1"/>
  <c r="BA28"/>
  <c r="BA29" s="1"/>
  <c r="BB28"/>
  <c r="BB29" s="1"/>
  <c r="BC28"/>
  <c r="BC29" s="1"/>
  <c r="BD28"/>
  <c r="BD29" s="1"/>
  <c r="BE28"/>
  <c r="BE29" s="1"/>
  <c r="BF28"/>
  <c r="BF29" s="1"/>
  <c r="BG28"/>
  <c r="BG29" s="1"/>
  <c r="BH28"/>
  <c r="BH29" s="1"/>
  <c r="BI28"/>
  <c r="BJ28"/>
  <c r="BK28"/>
  <c r="BK29" s="1"/>
  <c r="BL28"/>
  <c r="BL29" s="1"/>
  <c r="BM28"/>
  <c r="BM29" s="1"/>
  <c r="BN28"/>
  <c r="BN29" s="1"/>
  <c r="BO28"/>
  <c r="BO29" s="1"/>
  <c r="BP28"/>
  <c r="BP29" s="1"/>
  <c r="BQ28"/>
  <c r="BQ29" s="1"/>
  <c r="BR28"/>
  <c r="BR29" s="1"/>
  <c r="BS28"/>
  <c r="BS29" s="1"/>
  <c r="BT28"/>
  <c r="BT29" s="1"/>
  <c r="BU28"/>
  <c r="BU29" s="1"/>
  <c r="BV28"/>
  <c r="BV29" s="1"/>
  <c r="BW28"/>
  <c r="BW29" s="1"/>
  <c r="BX28"/>
  <c r="BX29" s="1"/>
  <c r="BY28"/>
  <c r="BZ28"/>
  <c r="BZ29" s="1"/>
  <c r="CA28"/>
  <c r="CA29" s="1"/>
  <c r="CB28"/>
  <c r="CC28"/>
  <c r="CC29" s="1"/>
  <c r="CD28"/>
  <c r="CD29" s="1"/>
  <c r="CE28"/>
  <c r="CE29" s="1"/>
  <c r="CF28"/>
  <c r="CF29" s="1"/>
  <c r="CG28"/>
  <c r="CG29" s="1"/>
  <c r="CH28"/>
  <c r="CH29" s="1"/>
  <c r="CI28"/>
  <c r="CI29" s="1"/>
  <c r="CJ28"/>
  <c r="CJ29" s="1"/>
  <c r="CK28"/>
  <c r="CL28"/>
  <c r="CL29" s="1"/>
  <c r="CM28"/>
  <c r="CM29" s="1"/>
  <c r="CN28"/>
  <c r="CN29" s="1"/>
  <c r="CO28"/>
  <c r="CO29" s="1"/>
  <c r="CP28"/>
  <c r="CP29" s="1"/>
  <c r="CQ28"/>
  <c r="CQ29" s="1"/>
  <c r="CR28"/>
  <c r="CR29" s="1"/>
  <c r="CS28"/>
  <c r="CS29" s="1"/>
  <c r="CT28"/>
  <c r="CT29" s="1"/>
  <c r="CU28"/>
  <c r="CU29" s="1"/>
  <c r="CV28"/>
  <c r="CV29" s="1"/>
  <c r="CW28"/>
  <c r="CW29" s="1"/>
  <c r="CX28"/>
  <c r="CX29" s="1"/>
  <c r="CY28"/>
  <c r="CZ28"/>
  <c r="DA28"/>
  <c r="DA29" s="1"/>
  <c r="DB28"/>
  <c r="DC28"/>
  <c r="DD28"/>
  <c r="DD29" s="1"/>
  <c r="DE28"/>
  <c r="DF28"/>
  <c r="DG28"/>
  <c r="DG29" s="1"/>
  <c r="DH28"/>
  <c r="DH29" s="1"/>
  <c r="DI28"/>
  <c r="DJ28"/>
  <c r="DJ29" s="1"/>
  <c r="DK28"/>
  <c r="DK29" s="1"/>
  <c r="DL28"/>
  <c r="DL29" s="1"/>
  <c r="DM28"/>
  <c r="DM29" s="1"/>
  <c r="DN28"/>
  <c r="DN29" s="1"/>
  <c r="DO28"/>
  <c r="DO29" s="1"/>
  <c r="C28"/>
  <c r="C29" i="2" l="1"/>
  <c r="D29" s="1"/>
  <c r="C44"/>
  <c r="C40"/>
  <c r="D40" s="1"/>
  <c r="C36"/>
  <c r="D36" s="1"/>
  <c r="D38" s="1"/>
  <c r="C32"/>
  <c r="D32" s="1"/>
  <c r="D30"/>
  <c r="C31"/>
  <c r="D31" s="1"/>
  <c r="C45"/>
  <c r="D45" s="1"/>
  <c r="C41"/>
  <c r="D41" s="1"/>
  <c r="C37"/>
  <c r="D37" s="1"/>
  <c r="C33"/>
  <c r="D33" s="1"/>
  <c r="D46"/>
  <c r="C39"/>
  <c r="D39" s="1"/>
  <c r="D42" s="1"/>
  <c r="D45" i="4"/>
  <c r="E45" s="1"/>
  <c r="D52"/>
  <c r="E52" s="1"/>
  <c r="D56" i="5"/>
  <c r="E56" s="1"/>
  <c r="D53"/>
  <c r="E53" s="1"/>
  <c r="D49"/>
  <c r="E49" s="1"/>
  <c r="D60"/>
  <c r="E60" s="1"/>
  <c r="D55"/>
  <c r="E55" s="1"/>
  <c r="D52"/>
  <c r="E52" s="1"/>
  <c r="D48"/>
  <c r="E48" s="1"/>
  <c r="D59"/>
  <c r="E59" s="1"/>
  <c r="D51"/>
  <c r="E51" s="1"/>
  <c r="D47"/>
  <c r="E47" s="1"/>
  <c r="D45"/>
  <c r="E45" s="1"/>
  <c r="D43"/>
  <c r="E43" s="1"/>
  <c r="D61"/>
  <c r="E61" s="1"/>
  <c r="D57"/>
  <c r="E57" s="1"/>
  <c r="D44"/>
  <c r="E44" s="1"/>
  <c r="D57" i="4"/>
  <c r="E57" s="1"/>
  <c r="D56"/>
  <c r="E56" s="1"/>
  <c r="D60"/>
  <c r="E60" s="1"/>
  <c r="D61"/>
  <c r="E61" s="1"/>
  <c r="D53"/>
  <c r="E53" s="1"/>
  <c r="D47"/>
  <c r="E47" s="1"/>
  <c r="D59"/>
  <c r="E59" s="1"/>
  <c r="D44"/>
  <c r="E44" s="1"/>
  <c r="D43"/>
  <c r="E43" s="1"/>
  <c r="D51"/>
  <c r="E51" s="1"/>
  <c r="D49"/>
  <c r="E49" s="1"/>
  <c r="D55"/>
  <c r="E55" s="1"/>
  <c r="D48"/>
  <c r="E48" s="1"/>
  <c r="D34" i="2" l="1"/>
</calcChain>
</file>

<file path=xl/sharedStrings.xml><?xml version="1.0" encoding="utf-8"?>
<sst xmlns="http://schemas.openxmlformats.org/spreadsheetml/2006/main" count="2010" uniqueCount="1667">
  <si>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</si>
  <si>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</si>
  <si>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</si>
  <si>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</si>
  <si>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</si>
  <si>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</si>
  <si>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</si>
  <si>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</si>
  <si>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</si>
  <si>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</si>
  <si>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</si>
  <si>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</si>
  <si>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</si>
  <si>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</si>
  <si>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</si>
  <si>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</si>
  <si>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</si>
  <si>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</si>
  <si>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</si>
  <si>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</si>
  <si>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</si>
  <si>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</si>
  <si>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</si>
  <si>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</si>
  <si>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</si>
  <si>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</si>
  <si>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</si>
  <si>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</si>
  <si>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</si>
  <si>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</si>
  <si>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</si>
  <si>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</si>
  <si>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</si>
  <si>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</si>
  <si>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</si>
  <si>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</si>
  <si>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</si>
  <si>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</si>
  <si>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</si>
  <si>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</si>
  <si>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</si>
  <si>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</si>
  <si>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</si>
  <si>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</si>
  <si>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</si>
  <si>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</si>
  <si>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</si>
  <si>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</si>
  <si>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</si>
  <si>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</si>
  <si>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</si>
  <si>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</si>
  <si>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</si>
  <si>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</si>
  <si>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</si>
  <si>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</si>
  <si>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</si>
  <si>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</si>
  <si>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</si>
  <si>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</si>
  <si>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</si>
  <si>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</si>
  <si>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</si>
  <si>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</si>
  <si>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</si>
  <si>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</si>
  <si>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</si>
  <si>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</si>
  <si>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</si>
  <si>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</si>
  <si>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</si>
  <si>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</si>
  <si>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</si>
  <si>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</si>
  <si>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</si>
  <si>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</si>
  <si>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</si>
  <si>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</si>
  <si>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</si>
  <si>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</si>
  <si>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</si>
  <si>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</si>
  <si>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</si>
  <si>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</si>
  <si>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</si>
  <si>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</si>
  <si>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</si>
  <si>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</si>
  <si>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</si>
  <si>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</si>
  <si>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</si>
  <si>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</si>
  <si>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</si>
  <si>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</si>
  <si>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</si>
  <si>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</si>
  <si>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</si>
  <si>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</si>
  <si>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</si>
  <si>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</si>
  <si>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</si>
  <si>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</si>
  <si>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</si>
  <si>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</si>
  <si>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</si>
  <si>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</si>
  <si>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</si>
  <si>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</si>
  <si>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</si>
  <si>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</si>
  <si>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</si>
  <si>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</si>
  <si>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</si>
  <si>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</si>
  <si>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</si>
  <si>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</si>
  <si>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</si>
  <si>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</si>
  <si>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</si>
  <si>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</si>
  <si>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</si>
  <si>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</si>
  <si>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</si>
  <si>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</si>
  <si>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</si>
  <si>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</si>
  <si>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</si>
  <si>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</si>
  <si>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</si>
  <si>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</si>
  <si>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</si>
  <si>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</si>
  <si>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</si>
  <si>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</si>
  <si>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</si>
  <si>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</si>
  <si>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</si>
  <si>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</si>
  <si>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</si>
  <si>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</si>
  <si>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</si>
  <si>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</si>
  <si>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</si>
  <si>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</si>
  <si>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</si>
  <si>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</si>
  <si>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</si>
  <si>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</si>
  <si>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</si>
  <si>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</si>
  <si>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</si>
  <si>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</si>
  <si>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</si>
  <si>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</si>
  <si>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</si>
  <si>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</si>
  <si>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</si>
  <si>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</si>
  <si>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</si>
  <si>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</si>
  <si>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</si>
  <si>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</si>
  <si>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</si>
  <si>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</si>
  <si>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</si>
  <si>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</si>
  <si>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</si>
  <si>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</si>
  <si>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</si>
  <si>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</si>
  <si>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</si>
  <si>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</si>
  <si>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</si>
  <si>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</si>
  <si>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</si>
  <si>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</si>
  <si>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</si>
  <si>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</si>
  <si>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</si>
  <si>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</si>
  <si>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</si>
  <si>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</si>
  <si>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</si>
  <si>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</si>
  <si>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</si>
  <si>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</si>
  <si>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</si>
  <si>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</si>
  <si>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</si>
  <si>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</si>
  <si>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</si>
  <si>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</si>
  <si>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</si>
  <si>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</si>
  <si>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</si>
  <si>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</si>
  <si>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</si>
  <si>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</si>
  <si>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</si>
  <si>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</si>
  <si>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</si>
  <si>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</si>
  <si>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</si>
  <si>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</si>
  <si>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</si>
  <si>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</si>
  <si>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</si>
  <si>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</si>
  <si>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</si>
  <si>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</si>
  <si>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</si>
  <si>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</si>
  <si>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</si>
  <si>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</si>
  <si>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</si>
  <si>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</si>
  <si>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</si>
  <si>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</si>
  <si>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</si>
  <si>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</si>
  <si>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</si>
  <si>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</si>
  <si>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</si>
  <si>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</si>
  <si>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</si>
  <si>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</si>
  <si>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</si>
  <si>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</si>
  <si>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</si>
  <si>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</si>
  <si>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</si>
  <si>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</si>
  <si>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</si>
  <si>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</si>
  <si>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</si>
  <si>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</si>
  <si>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</si>
  <si>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</si>
  <si>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</si>
  <si>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</si>
  <si>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</si>
  <si>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</si>
  <si>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</si>
  <si>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понимает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</si>
  <si>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</si>
  <si>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</si>
  <si>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</si>
  <si>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</si>
  <si>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</si>
  <si>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</si>
  <si>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</si>
  <si>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</si>
  <si>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</si>
  <si>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</si>
  <si>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</si>
  <si>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</si>
  <si>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</si>
  <si>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</si>
  <si>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</si>
  <si>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</si>
  <si>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</si>
  <si>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</si>
  <si>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</si>
  <si>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</si>
  <si>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</si>
  <si>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</si>
  <si>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</si>
  <si>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</si>
  <si>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</si>
  <si>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</si>
  <si>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</si>
  <si>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</si>
  <si>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</si>
  <si>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</si>
  <si>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</si>
  <si>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</si>
  <si>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</si>
  <si>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</si>
  <si>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</si>
  <si>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</si>
  <si>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</si>
  <si>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</si>
  <si>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</si>
  <si>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</si>
  <si>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</si>
  <si>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</si>
  <si>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</si>
  <si>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</si>
  <si>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</si>
  <si>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</si>
  <si>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</si>
  <si>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</si>
  <si>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</si>
  <si>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</si>
  <si>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</si>
  <si>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</si>
  <si>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</si>
  <si>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</si>
  <si>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</si>
  <si>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</si>
  <si>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</si>
  <si>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</si>
  <si>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</si>
  <si>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</si>
  <si>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</si>
  <si>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</si>
  <si>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</si>
  <si>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</si>
  <si>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</si>
  <si>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</si>
  <si>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</si>
  <si>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</si>
  <si>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</si>
  <si>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</si>
  <si>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</si>
  <si>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</si>
  <si>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</si>
  <si>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</si>
  <si>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</si>
  <si>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</si>
  <si>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</si>
  <si>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</si>
  <si>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</si>
  <si>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</si>
  <si>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</si>
  <si>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</si>
  <si>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</si>
  <si>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</si>
  <si>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</si>
  <si>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</si>
  <si>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</si>
  <si>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</si>
  <si>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</si>
  <si>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</si>
  <si>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</si>
  <si>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</si>
  <si>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</si>
  <si>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</si>
  <si>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</si>
  <si>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</si>
  <si>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</si>
  <si>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</si>
  <si>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</si>
  <si>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</si>
  <si>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</si>
  <si>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</si>
  <si>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</si>
  <si>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</si>
  <si>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</si>
  <si>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</si>
  <si>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</si>
  <si>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</si>
  <si>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</si>
  <si>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</si>
  <si>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</si>
  <si>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</si>
  <si>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</si>
  <si>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</si>
  <si>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</si>
  <si>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</si>
  <si>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</si>
  <si>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</si>
  <si>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</si>
  <si>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</si>
  <si>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</si>
  <si>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</si>
  <si>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</si>
  <si>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</si>
  <si>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</si>
  <si>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</si>
  <si>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</si>
  <si>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</si>
  <si>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</si>
  <si>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</si>
  <si>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</si>
  <si>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</si>
  <si>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</si>
  <si>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</si>
  <si>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</si>
  <si>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</si>
  <si>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</si>
  <si>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</si>
  <si>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</si>
  <si>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</si>
  <si>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</si>
  <si>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</si>
  <si>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</si>
  <si>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</si>
  <si>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</si>
  <si>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</si>
  <si>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</si>
  <si>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</si>
  <si>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</si>
  <si>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</si>
  <si>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</si>
  <si>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</si>
  <si>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</si>
  <si>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</si>
  <si>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</si>
  <si>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</si>
  <si>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</si>
  <si>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</si>
  <si>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</si>
  <si>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</si>
  <si>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</si>
  <si>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</si>
  <si>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</si>
  <si>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</si>
  <si>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</si>
  <si>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</si>
  <si>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</si>
  <si>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</si>
  <si>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</si>
  <si>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</si>
  <si>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</si>
  <si>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</si>
  <si>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</si>
  <si>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</si>
  <si>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</si>
  <si>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</si>
  <si>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</si>
  <si>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</si>
  <si>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</si>
  <si>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</si>
  <si>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</si>
  <si>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</si>
  <si>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</si>
  <si>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</si>
  <si>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</si>
  <si>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</si>
  <si>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</si>
  <si>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</si>
  <si>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</si>
  <si>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</si>
  <si>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</si>
  <si>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</si>
  <si>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</si>
  <si>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</si>
  <si>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</si>
  <si>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</si>
  <si>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</si>
  <si>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</si>
  <si>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</si>
  <si>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</si>
  <si>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</si>
  <si>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</si>
  <si>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</si>
  <si>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</si>
  <si>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</si>
  <si>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</si>
  <si>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</si>
  <si>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</si>
  <si>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</si>
  <si>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</si>
  <si>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</si>
  <si>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</si>
  <si>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</si>
  <si>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</si>
  <si>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</si>
  <si>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</si>
  <si>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</si>
  <si>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</si>
  <si>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</si>
  <si>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</si>
  <si>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</si>
  <si>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</si>
  <si>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</si>
  <si>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</si>
  <si>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</si>
  <si>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</si>
  <si>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</si>
  <si>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</si>
  <si>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</si>
  <si>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</si>
  <si>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</si>
  <si>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</si>
  <si>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</si>
  <si>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</si>
  <si>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</si>
  <si>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</si>
  <si>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</si>
  <si>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</si>
  <si>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</si>
  <si>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</si>
  <si>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</si>
  <si>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</si>
  <si>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</si>
  <si>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</si>
  <si>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</si>
  <si>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</si>
  <si>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</si>
  <si>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</si>
  <si>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</si>
  <si>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</si>
  <si>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</si>
  <si>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</si>
  <si>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</si>
  <si>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</si>
  <si>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</si>
  <si>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</si>
  <si>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</si>
  <si>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</si>
  <si>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</si>
  <si>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</si>
  <si>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</si>
  <si>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</si>
  <si>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</si>
  <si>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</si>
  <si>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</si>
  <si>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</si>
  <si>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</si>
  <si>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</si>
  <si>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</si>
  <si>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</si>
  <si>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</si>
  <si>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</si>
  <si>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</si>
  <si>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</si>
  <si>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</si>
  <si>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</si>
  <si>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</si>
  <si>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</si>
  <si>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</si>
  <si>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</si>
  <si>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</si>
  <si>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</si>
  <si>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</si>
  <si>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</si>
  <si>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</si>
  <si>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</si>
  <si>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</si>
  <si>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</si>
  <si>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</si>
  <si>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</si>
  <si>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</si>
  <si>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</si>
  <si>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</si>
  <si>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</si>
  <si>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</si>
  <si>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</si>
  <si>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</si>
  <si>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</si>
  <si>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</si>
  <si>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</si>
  <si>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</si>
  <si>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</si>
  <si>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</si>
  <si>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</si>
  <si>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</si>
  <si>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</si>
  <si>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</si>
  <si>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</si>
  <si>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</si>
  <si>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</si>
  <si>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</si>
  <si>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</si>
  <si>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</si>
  <si>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</si>
  <si>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</si>
  <si>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</si>
  <si>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</si>
  <si>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</si>
  <si>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</si>
  <si>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</si>
  <si>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</si>
  <si>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</si>
  <si>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</si>
  <si>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</si>
  <si>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</si>
  <si>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</si>
  <si>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</si>
  <si>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</si>
  <si>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</si>
  <si>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</si>
  <si>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</si>
  <si>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</si>
  <si>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</si>
  <si>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</si>
  <si>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</si>
  <si>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</si>
  <si>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</si>
  <si>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</si>
  <si>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</si>
  <si>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</si>
  <si>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</si>
  <si>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</si>
  <si>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</si>
  <si>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</si>
  <si>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</si>
  <si>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</si>
  <si>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</si>
  <si>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</si>
  <si>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</si>
  <si>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</si>
  <si>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</si>
  <si>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</si>
  <si>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</si>
  <si>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</si>
  <si>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</si>
  <si>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</si>
  <si>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</si>
  <si>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</si>
  <si>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</si>
  <si>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</si>
  <si>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</si>
  <si>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</si>
  <si>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</si>
  <si>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</si>
  <si>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</si>
  <si>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</si>
  <si>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</si>
  <si>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</si>
  <si>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</si>
  <si>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</si>
  <si>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</si>
  <si>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</si>
  <si>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</si>
  <si>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</si>
  <si>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</si>
  <si>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</si>
  <si>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</si>
  <si>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</si>
  <si>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</si>
  <si>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</si>
  <si>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</si>
  <si>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</si>
  <si>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</si>
  <si>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</si>
  <si>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</si>
  <si>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</si>
  <si>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</si>
  <si>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</si>
  <si>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</si>
  <si>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</si>
  <si>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</si>
  <si>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</si>
  <si>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</si>
  <si>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</si>
  <si>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</si>
  <si>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</si>
  <si>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</si>
  <si>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</si>
  <si>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</si>
  <si>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</si>
  <si>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</si>
  <si>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</si>
  <si>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</si>
  <si>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</si>
  <si>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</si>
  <si>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</si>
  <si>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</si>
  <si>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</si>
  <si>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</si>
  <si>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</si>
  <si>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</si>
  <si>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</si>
  <si>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</si>
  <si>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</si>
  <si>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</si>
  <si>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</si>
  <si>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</si>
  <si>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</si>
  <si>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</si>
  <si>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</si>
  <si>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</si>
  <si>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</si>
  <si>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</si>
  <si>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</si>
  <si>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</si>
  <si>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</si>
  <si>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</si>
  <si>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</si>
  <si>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</si>
  <si>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</si>
  <si>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</si>
  <si>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</si>
  <si>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</si>
  <si>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</si>
  <si>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</si>
  <si>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</si>
  <si>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</si>
  <si>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</si>
  <si>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</si>
  <si>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</si>
  <si>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</si>
  <si>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</si>
  <si>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</si>
  <si>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</si>
  <si>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</si>
  <si>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</si>
  <si>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выполняет звуковой анализ слов: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</si>
  <si>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</si>
  <si>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</si>
  <si>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проявляет уважение к ценностям казахского народа: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</si>
  <si>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</si>
  <si>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</si>
  <si>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</si>
  <si>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</si>
  <si>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</si>
  <si>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</si>
  <si>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</si>
  <si>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</si>
  <si>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</si>
  <si>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</si>
  <si>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</si>
  <si>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</si>
  <si>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</si>
  <si>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</si>
  <si>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</si>
  <si>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</si>
  <si>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</si>
  <si>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</si>
  <si>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</si>
  <si>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</si>
  <si>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</si>
  <si>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</si>
  <si>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</si>
  <si>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</si>
  <si>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</si>
  <si>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</si>
  <si>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</si>
  <si>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</si>
  <si>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</si>
  <si>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</si>
  <si>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</si>
  <si>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</si>
  <si>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</si>
  <si>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</si>
  <si>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</si>
  <si>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</si>
  <si>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</si>
  <si>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</si>
  <si>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</si>
  <si>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</si>
  <si>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</si>
  <si>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</si>
  <si>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</si>
  <si>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</si>
  <si>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</si>
  <si>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</si>
  <si>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</si>
  <si>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</si>
  <si>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</si>
  <si>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</si>
  <si>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</si>
  <si>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</si>
  <si>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</si>
  <si>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</si>
  <si>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</si>
  <si>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</si>
  <si>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</si>
  <si>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</si>
  <si>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</si>
  <si>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</si>
  <si>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</si>
  <si>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</si>
  <si>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</si>
  <si>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</si>
  <si>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</si>
  <si>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</si>
  <si>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</si>
  <si>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</si>
  <si>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</si>
  <si>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</si>
  <si>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</si>
  <si>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</si>
  <si>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</si>
  <si>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</si>
  <si>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</si>
  <si>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</si>
  <si>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</si>
  <si>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</si>
  <si>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</si>
  <si>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</si>
  <si>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</si>
  <si>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</si>
  <si>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</si>
  <si>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</si>
  <si>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</si>
  <si>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</si>
  <si>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</si>
  <si>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</si>
  <si>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</si>
  <si>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</si>
  <si>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</si>
  <si>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</si>
  <si>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</si>
  <si>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</si>
  <si>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</si>
  <si>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</si>
  <si>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</si>
  <si>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</si>
  <si>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</si>
  <si>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</si>
  <si>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</si>
  <si>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</si>
  <si>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</si>
  <si>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</si>
  <si>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</si>
  <si>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</si>
  <si>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</si>
  <si>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</si>
  <si>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</si>
  <si>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</si>
  <si>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</si>
  <si>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</si>
  <si>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</si>
  <si>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</si>
  <si>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</si>
  <si>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</si>
  <si>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</si>
  <si>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</si>
  <si>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</si>
  <si>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</si>
  <si>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</si>
  <si>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</si>
  <si>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</si>
  <si>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</si>
  <si>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</si>
  <si>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</si>
  <si>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</si>
  <si>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</si>
  <si>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</si>
  <si>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</si>
  <si>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</si>
  <si>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</si>
  <si>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</si>
  <si>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</si>
  <si>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</si>
  <si>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</si>
  <si>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</si>
  <si>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</si>
  <si>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</si>
  <si>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</si>
  <si>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</si>
  <si>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</si>
  <si>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</si>
  <si>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</si>
  <si>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</si>
  <si>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</si>
  <si>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</si>
  <si>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</si>
  <si>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</si>
  <si>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</si>
  <si>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</si>
  <si>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</si>
  <si>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</si>
  <si>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</si>
  <si>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</si>
  <si>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</si>
  <si>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</si>
  <si>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</si>
  <si>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</si>
  <si>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</si>
  <si>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</si>
  <si>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</si>
  <si>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</si>
  <si>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</si>
  <si>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</si>
  <si>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</si>
  <si>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</si>
  <si>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</si>
  <si>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</si>
  <si>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</si>
  <si>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</si>
  <si>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</si>
  <si>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</si>
  <si>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</si>
  <si>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</si>
  <si>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</si>
  <si>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</si>
  <si>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</si>
  <si>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</si>
  <si>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</si>
  <si>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</si>
  <si>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</si>
  <si>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</si>
  <si>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</si>
  <si>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</si>
  <si>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</si>
  <si>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</si>
  <si>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</si>
  <si>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</si>
  <si>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</si>
  <si>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</si>
  <si>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</si>
  <si>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</si>
  <si>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</si>
  <si>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</si>
  <si>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</si>
  <si>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</si>
  <si>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</si>
  <si>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</si>
  <si>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</si>
  <si>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</si>
  <si>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</si>
  <si>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</si>
  <si>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</si>
  <si>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</si>
  <si>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</si>
  <si>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</si>
  <si>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</si>
  <si>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</si>
  <si>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</si>
  <si>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</si>
  <si>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</si>
  <si>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</si>
  <si>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</si>
  <si>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</si>
  <si>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</si>
  <si>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</si>
  <si>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</si>
  <si>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</si>
  <si>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</si>
  <si>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</si>
  <si>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</si>
  <si>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</si>
  <si>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</si>
  <si>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</si>
  <si>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</si>
  <si>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</si>
  <si>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</si>
  <si>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</si>
  <si>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</si>
  <si>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</si>
  <si>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</si>
  <si>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</si>
  <si>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</si>
  <si>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</si>
  <si>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</si>
  <si>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</si>
  <si>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</si>
  <si>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</si>
  <si>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</si>
  <si>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</si>
  <si>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</si>
  <si>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</si>
  <si>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</si>
  <si>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</si>
  <si>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</si>
  <si>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</si>
  <si>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</si>
  <si>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</si>
  <si>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</si>
  <si>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</si>
  <si>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</si>
  <si>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</si>
  <si>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</si>
  <si>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</si>
  <si>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</si>
  <si>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</si>
  <si>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</si>
  <si>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</si>
  <si>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</si>
  <si>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</si>
  <si>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</si>
  <si>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</si>
  <si>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</si>
  <si>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</si>
  <si>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</si>
  <si>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</si>
  <si>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</si>
  <si>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</si>
  <si>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</si>
  <si>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</si>
  <si>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</si>
  <si>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</si>
  <si>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</si>
  <si>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</si>
  <si>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</si>
  <si>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</si>
  <si>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</si>
  <si>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</si>
  <si>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</si>
  <si>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</si>
  <si>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</si>
  <si>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</si>
  <si>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</si>
  <si>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</si>
  <si>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</si>
  <si>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</si>
  <si>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</si>
  <si>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</si>
  <si>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</si>
  <si>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</si>
  <si>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</si>
  <si>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</si>
  <si>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</si>
  <si>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</si>
  <si>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</si>
  <si>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</si>
  <si>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</si>
  <si>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</si>
  <si>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</si>
  <si>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</si>
  <si>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</si>
  <si>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</si>
  <si>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</si>
  <si>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</si>
  <si>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</si>
  <si>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</si>
  <si>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</si>
  <si>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</si>
  <si>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</si>
  <si>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</si>
  <si>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</si>
  <si>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</si>
  <si>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</si>
  <si>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</si>
  <si>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</si>
  <si>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</si>
  <si>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</si>
  <si>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</si>
  <si>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</si>
  <si>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</si>
  <si>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</si>
  <si>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</si>
  <si>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</si>
  <si>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</si>
  <si>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</si>
  <si>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</si>
  <si>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</si>
  <si>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</si>
  <si>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</si>
  <si>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</si>
  <si>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</si>
  <si>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</si>
  <si>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</si>
  <si>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</si>
  <si>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</si>
  <si>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</si>
  <si>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</si>
  <si>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</si>
  <si>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</si>
  <si>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</si>
  <si>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</si>
  <si>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</si>
  <si>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</si>
  <si>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</si>
  <si>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</si>
  <si>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</si>
  <si>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</si>
  <si>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</si>
  <si>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</si>
  <si>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</si>
  <si>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</si>
  <si>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</si>
  <si>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</si>
  <si>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</si>
  <si>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</si>
  <si>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</si>
  <si>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</si>
  <si>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</si>
  <si>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</si>
  <si>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</si>
  <si>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</si>
  <si>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</si>
  <si>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</si>
  <si>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</si>
  <si>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</si>
  <si>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</si>
  <si>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</si>
  <si>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</si>
  <si>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</si>
  <si>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</si>
  <si>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</si>
  <si>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</si>
  <si>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</si>
  <si>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</si>
  <si>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</si>
  <si>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</si>
  <si>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</si>
  <si>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</si>
  <si>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</si>
  <si>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</si>
  <si>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</si>
  <si>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</si>
  <si>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</si>
  <si>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</si>
  <si>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</si>
  <si>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</si>
  <si>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</si>
  <si>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</si>
  <si>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</si>
  <si>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</si>
  <si>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</si>
  <si>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</si>
  <si>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</si>
  <si>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</si>
  <si>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</si>
  <si>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</si>
  <si>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</si>
  <si>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</si>
  <si>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</si>
  <si>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</si>
  <si>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</si>
  <si>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</si>
  <si>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</si>
  <si>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</si>
  <si>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</si>
  <si>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</si>
  <si>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</si>
  <si>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</si>
  <si>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</si>
  <si>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</si>
  <si>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</si>
  <si>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</si>
  <si>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</si>
  <si>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</si>
  <si>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</si>
  <si>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</si>
  <si>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</si>
  <si>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</si>
  <si>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</si>
  <si>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</si>
  <si>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</si>
  <si>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</si>
  <si>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</si>
  <si>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</si>
  <si>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</si>
  <si>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</si>
  <si>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</si>
  <si>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</si>
  <si>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</si>
  <si>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</si>
  <si>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</si>
  <si>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</si>
  <si>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</si>
  <si>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</si>
  <si>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</si>
  <si>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</si>
  <si>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</si>
  <si>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</si>
  <si>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</si>
  <si>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</si>
  <si>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</si>
  <si>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</si>
  <si>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</si>
  <si>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</si>
  <si>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</si>
  <si>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</si>
  <si>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</si>
  <si>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</si>
  <si>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</si>
  <si>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</si>
  <si>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</si>
  <si>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</si>
  <si>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</si>
  <si>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</si>
  <si>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</si>
  <si>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</si>
  <si>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</si>
  <si>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</si>
  <si>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</si>
  <si>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</si>
  <si>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</si>
  <si>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</si>
  <si>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</si>
  <si>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</si>
  <si>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</si>
  <si>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</si>
  <si>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</si>
  <si>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</si>
  <si>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</si>
  <si>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</si>
  <si>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</si>
  <si>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</si>
  <si>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</si>
  <si>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</si>
  <si>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</si>
  <si>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</si>
  <si>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</si>
  <si>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</si>
  <si>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</si>
  <si>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</si>
  <si>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</si>
  <si>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</si>
  <si>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</si>
  <si>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</si>
  <si>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</si>
  <si>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</si>
  <si>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</si>
  <si>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</si>
  <si>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</si>
  <si>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</si>
  <si>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</si>
  <si>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</si>
  <si>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</si>
  <si>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</si>
  <si>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</si>
  <si>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</si>
  <si>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</si>
  <si>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</si>
  <si>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</si>
  <si>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</si>
  <si>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</si>
  <si>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</si>
  <si>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</si>
  <si>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</si>
  <si>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</si>
  <si>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</si>
  <si>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</si>
  <si>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</si>
  <si>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</si>
  <si>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</si>
  <si>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</si>
  <si>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</si>
  <si>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</si>
  <si>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</si>
  <si>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</si>
  <si>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</si>
  <si>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</si>
  <si>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</si>
  <si>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</si>
  <si>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</si>
  <si>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</si>
  <si>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</si>
  <si>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</si>
  <si>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</si>
  <si>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</si>
  <si>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</si>
  <si>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</si>
  <si>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</si>
  <si>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</si>
  <si>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</si>
  <si>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</si>
  <si>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</si>
  <si>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</si>
  <si>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</si>
  <si>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</si>
  <si>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</si>
  <si>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</si>
  <si>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</si>
  <si>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</si>
  <si>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</si>
  <si>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</si>
  <si>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</si>
  <si>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</si>
  <si>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</si>
  <si>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</si>
  <si>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</si>
  <si>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</si>
  <si>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</si>
  <si>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</si>
  <si>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</si>
  <si>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</si>
  <si>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</si>
  <si>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</si>
  <si>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</si>
  <si>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</si>
  <si>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</si>
  <si>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</si>
  <si>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</si>
  <si>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</si>
  <si>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</si>
  <si>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</si>
  <si>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</si>
  <si>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</si>
  <si>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</si>
  <si>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</si>
  <si>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</si>
  <si>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</si>
  <si>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</si>
  <si>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</si>
  <si>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</si>
  <si>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</si>
  <si>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</si>
  <si>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</si>
  <si>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</si>
  <si>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</si>
  <si>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</si>
  <si>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</si>
  <si>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</si>
  <si>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</si>
  <si>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</si>
  <si>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</si>
  <si>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</si>
  <si>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</si>
  <si>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</si>
  <si>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</si>
  <si>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</si>
  <si>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</si>
  <si>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</si>
  <si>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</si>
  <si>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</si>
  <si>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</si>
  <si>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</si>
  <si>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</si>
  <si>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</si>
  <si>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</si>
  <si>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</si>
  <si>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</si>
  <si>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</si>
  <si>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</si>
  <si>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</si>
  <si>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</si>
  <si>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</si>
  <si>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</si>
  <si>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</si>
  <si>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</si>
  <si>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</si>
  <si>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</si>
  <si>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</si>
  <si>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</si>
  <si>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</si>
  <si>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</si>
  <si>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</si>
  <si>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</si>
  <si>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</si>
  <si>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</si>
  <si>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</si>
  <si>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</si>
  <si>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</si>
  <si>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</si>
  <si>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</si>
  <si>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</si>
  <si>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</si>
  <si>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</si>
  <si>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</si>
  <si>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</si>
  <si>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</si>
  <si>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</si>
  <si>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</si>
  <si>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</si>
  <si>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</si>
  <si>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</si>
  <si>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</si>
  <si>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</si>
  <si>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</si>
  <si>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</si>
  <si>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</si>
  <si>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</si>
  <si>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</si>
  <si>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</si>
  <si>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</si>
  <si>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</si>
  <si>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</si>
  <si>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</si>
  <si>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</si>
  <si>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</si>
  <si>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</si>
  <si>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</si>
  <si>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</si>
  <si>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</si>
  <si>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</si>
  <si>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</si>
  <si>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</si>
  <si>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</si>
  <si>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</si>
  <si>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</si>
  <si>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</si>
  <si>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</si>
  <si>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</si>
  <si>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</si>
  <si>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</si>
  <si>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</si>
  <si>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</si>
  <si>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</si>
  <si>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</si>
  <si>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</si>
  <si>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</si>
  <si>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</si>
  <si>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</si>
  <si>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</si>
  <si>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</si>
  <si>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</si>
  <si>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</si>
  <si>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</si>
  <si>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</si>
  <si>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</si>
  <si>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</si>
  <si>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</si>
  <si>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</si>
  <si>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</si>
  <si>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</si>
  <si>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</si>
  <si>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</si>
  <si>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</si>
  <si>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</si>
  <si>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</si>
  <si>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</si>
  <si>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</si>
  <si>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</si>
  <si>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</si>
  <si>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</si>
  <si>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</si>
  <si>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</si>
  <si>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</si>
  <si>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</si>
  <si>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</si>
  <si>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</si>
  <si>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</si>
  <si>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</si>
  <si>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</si>
  <si>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</si>
  <si>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</si>
  <si>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</si>
  <si>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</si>
  <si>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</si>
  <si>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</si>
  <si>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</si>
  <si>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</si>
  <si>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</si>
  <si>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</si>
  <si>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</si>
  <si>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</si>
  <si>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</si>
  <si>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</si>
  <si>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</si>
  <si>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</si>
  <si>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</si>
  <si>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</si>
  <si>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</si>
  <si>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</si>
  <si>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</si>
  <si>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</si>
  <si>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</si>
  <si>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</si>
  <si>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</si>
  <si>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</si>
  <si>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</si>
  <si>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</si>
  <si>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</si>
  <si>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</si>
  <si>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</si>
  <si>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</si>
  <si>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</si>
  <si>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</si>
  <si>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</si>
  <si>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</si>
  <si>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</si>
  <si>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</si>
  <si>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</si>
  <si>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</si>
  <si>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</si>
  <si>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</si>
  <si>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</si>
  <si>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</si>
  <si>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</si>
  <si>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</si>
  <si>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</si>
  <si>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</si>
  <si>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</si>
  <si>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</si>
  <si>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</si>
  <si>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</si>
  <si>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</si>
  <si>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</si>
  <si>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</si>
  <si>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</si>
  <si>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</si>
  <si>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</si>
  <si>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</si>
  <si>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</si>
  <si>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</si>
  <si>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</si>
  <si>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</si>
  <si>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</si>
  <si>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</si>
  <si>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</si>
  <si>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</si>
  <si>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</si>
  <si>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</si>
  <si>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</si>
  <si>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</si>
  <si>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</si>
  <si>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</si>
  <si>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</si>
  <si>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</si>
  <si>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</si>
  <si>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</si>
  <si>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</si>
  <si>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</si>
  <si>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</si>
  <si>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</si>
  <si>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</si>
  <si>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</si>
  <si>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</si>
  <si>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</si>
  <si>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</si>
  <si>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</si>
  <si>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</si>
  <si>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</si>
  <si>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</si>
  <si>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</si>
  <si>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</si>
  <si>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</si>
  <si>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</si>
  <si>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</si>
  <si>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</si>
  <si>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</si>
  <si>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</si>
  <si>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</si>
  <si>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</si>
  <si>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</si>
  <si>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</si>
  <si>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</si>
  <si>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</si>
  <si>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</si>
  <si>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</si>
  <si>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</si>
  <si>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</si>
  <si>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</si>
  <si>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</si>
  <si>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</si>
  <si>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</si>
  <si>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</si>
  <si>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</si>
  <si>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</si>
  <si>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</si>
  <si>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</si>
  <si>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</si>
  <si>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</si>
  <si>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</si>
  <si>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</si>
  <si>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</si>
  <si>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</si>
  <si>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</si>
  <si>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</si>
  <si>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</si>
  <si>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</si>
  <si>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</si>
  <si>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</si>
  <si>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</si>
  <si>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</si>
  <si>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</si>
  <si>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</si>
  <si>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</si>
  <si>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</si>
  <si>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</si>
  <si>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</si>
  <si>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</si>
  <si>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</si>
  <si>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</si>
  <si>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</si>
  <si>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</si>
  <si>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</si>
  <si>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</si>
  <si>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</si>
  <si>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</si>
  <si>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</si>
  <si>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</si>
  <si>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</si>
  <si>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</si>
  <si>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</si>
  <si>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</si>
  <si>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</si>
  <si>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</si>
  <si>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</si>
  <si>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</si>
  <si>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</si>
  <si>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</si>
  <si>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</si>
  <si>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</si>
  <si>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</si>
  <si>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</si>
  <si>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</si>
  <si>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</si>
  <si>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</si>
  <si>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</si>
  <si>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</si>
  <si>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</si>
  <si>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</si>
  <si>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</si>
  <si>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</si>
  <si>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</si>
  <si>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</si>
  <si>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</si>
  <si>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</si>
  <si>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</si>
  <si>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</si>
  <si>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</si>
  <si>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</si>
  <si>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</si>
  <si>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</si>
  <si>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</si>
  <si>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</si>
  <si>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</si>
  <si>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</si>
  <si>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</si>
  <si>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</si>
  <si>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</si>
  <si>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</si>
  <si>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</si>
  <si>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</si>
  <si>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</si>
  <si>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</si>
  <si>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</si>
  <si>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</si>
  <si>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</si>
  <si>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</si>
  <si>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</si>
  <si>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</si>
  <si>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</si>
  <si>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</si>
  <si>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</si>
  <si>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</si>
  <si>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</si>
  <si>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</si>
  <si>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</si>
  <si>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</si>
  <si>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</si>
  <si>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</si>
  <si>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</si>
  <si>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</si>
  <si>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</si>
  <si>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</si>
  <si>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</si>
  <si>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</si>
  <si>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</si>
  <si>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</si>
  <si>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</si>
  <si>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</si>
  <si>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</si>
  <si>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</si>
  <si>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</si>
  <si>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</si>
  <si>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</si>
  <si>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</si>
  <si>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</si>
  <si>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</si>
  <si>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</si>
  <si>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</si>
  <si>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</si>
  <si>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</si>
  <si>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</si>
  <si>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</si>
  <si>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</si>
  <si>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</si>
  <si>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</si>
  <si>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</si>
  <si>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</si>
  <si>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</si>
  <si>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</si>
  <si>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</si>
  <si>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</si>
  <si>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</si>
  <si>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</si>
  <si>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</si>
  <si>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</si>
  <si>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</si>
  <si>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</si>
  <si>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</si>
  <si>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</si>
  <si>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 xml:space="preserve">  Учебный год: 2023-2024                              Группа: "Почемучки"               Период:  стартовый             Сроки проведения: сентябрь</t>
  </si>
  <si>
    <t>Айтпай Арлан</t>
  </si>
  <si>
    <t>Аскарова Анель</t>
  </si>
  <si>
    <t>Башаев Давид</t>
  </si>
  <si>
    <t>Гаврилова Адилия</t>
  </si>
  <si>
    <t>Лобец Санжар</t>
  </si>
  <si>
    <t>Нагашыбай Осман</t>
  </si>
  <si>
    <t>Роде Ксения</t>
  </si>
  <si>
    <t>Сенич Кирилл</t>
  </si>
  <si>
    <t>Скачкова Мия</t>
  </si>
  <si>
    <t>Сувашбаева Карина</t>
  </si>
  <si>
    <t>Функнер Василиса</t>
  </si>
  <si>
    <t>Шарифуллин Рамис</t>
  </si>
  <si>
    <t>Шпилька Валерия</t>
  </si>
  <si>
    <t>Бекнияз Асылым</t>
  </si>
  <si>
    <t>Берденова Рамина</t>
  </si>
  <si>
    <t>Кваде Марк</t>
  </si>
  <si>
    <t>Коробчук Паулина</t>
  </si>
  <si>
    <t>Пархоменко Эвелина</t>
  </si>
  <si>
    <t>Роде София</t>
  </si>
  <si>
    <t>Туракбаев Ерадиль</t>
  </si>
  <si>
    <t>Тучин Давыд</t>
  </si>
  <si>
    <t>Чепкий Лия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</si>
</sst>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6" xfId="0" applyBorder="1"/>
    <xf numFmtId="0" fontId="0" fillId="0" borderId="27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4" xfId="0" applyFont="1" applyBorder="1"/>
    <xf numFmtId="0" fontId="5" fillId="0" borderId="6" xfId="0" applyFont="1" applyBorder="1"/>
    <xf numFmtId="0" fontId="16" fillId="0" borderId="3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3" fillId="0" borderId="1" xfId="0" applyFont="1" applyBorder="1" applyAlignment="1">
      <alignment vertical="center" wrapText="1"/>
    </xf>
    <xf numFmtId="0" fontId="12" fillId="0" borderId="4" xfId="0" applyFont="1" applyBorder="1"/>
    <xf numFmtId="0" fontId="12" fillId="0" borderId="6" xfId="0" applyFont="1" applyBorder="1"/>
    <xf numFmtId="0" fontId="13" fillId="0" borderId="5" xfId="0" applyFont="1" applyBorder="1" applyAlignment="1">
      <alignment vertical="center" wrapText="1"/>
    </xf>
    <xf numFmtId="0" fontId="17" fillId="0" borderId="39" xfId="0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8" xfId="0" applyFont="1" applyBorder="1"/>
    <xf numFmtId="0" fontId="3" fillId="0" borderId="0" xfId="0" applyFont="1"/>
    <xf numFmtId="0" fontId="3" fillId="0" borderId="10" xfId="0" applyFont="1" applyBorder="1"/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6" fillId="0" borderId="44" xfId="0" applyFont="1" applyBorder="1" applyAlignment="1">
      <alignment vertical="center" wrapText="1"/>
    </xf>
    <xf numFmtId="0" fontId="17" fillId="0" borderId="45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1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 wrapText="1"/>
    </xf>
    <xf numFmtId="0" fontId="0" fillId="4" borderId="3" xfId="0" applyFill="1" applyBorder="1"/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" fontId="0" fillId="4" borderId="1" xfId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1" xfId="0" applyFill="1" applyBorder="1"/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0" xfId="0" applyFill="1"/>
    <xf numFmtId="1" fontId="19" fillId="3" borderId="0" xfId="0" applyNumberFormat="1" applyFont="1" applyFill="1"/>
    <xf numFmtId="1" fontId="0" fillId="3" borderId="0" xfId="0" applyNumberFormat="1" applyFill="1"/>
    <xf numFmtId="0" fontId="0" fillId="2" borderId="0" xfId="0" applyFill="1"/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5" fillId="0" borderId="4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51"/>
  <sheetViews>
    <sheetView topLeftCell="A24" zoomScale="80" zoomScaleNormal="80" workbookViewId="0">
      <selection activeCell="D51" sqref="D51"/>
    </sheetView>
  </sheetViews>
  <sheetFormatPr defaultRowHeight="15"/>
  <cols>
    <col min="2" max="2" width="18.25" customWidth="1"/>
  </cols>
  <sheetData>
    <row r="1" spans="1:119" ht="15.75">
      <c r="A1" s="6" t="s">
        <v>1097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34" t="s">
        <v>1644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49" t="s">
        <v>0</v>
      </c>
      <c r="B4" s="149" t="s">
        <v>170</v>
      </c>
      <c r="C4" s="125" t="s">
        <v>320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02" t="s">
        <v>322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4"/>
      <c r="BH4" s="120" t="s">
        <v>1181</v>
      </c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02" t="s">
        <v>325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4"/>
      <c r="DA4" s="109" t="s">
        <v>327</v>
      </c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1"/>
    </row>
    <row r="5" spans="1:119" ht="15.6" customHeight="1">
      <c r="A5" s="149"/>
      <c r="B5" s="149"/>
      <c r="C5" s="128" t="s">
        <v>321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30"/>
      <c r="X5" s="131" t="s">
        <v>323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3"/>
      <c r="AS5" s="121" t="s">
        <v>324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3"/>
      <c r="BH5" s="124" t="s">
        <v>32</v>
      </c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00" t="s">
        <v>326</v>
      </c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7" t="s">
        <v>43</v>
      </c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16" t="s">
        <v>328</v>
      </c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8"/>
    </row>
    <row r="6" spans="1:119" ht="15" customHeight="1">
      <c r="A6" s="149"/>
      <c r="B6" s="149"/>
      <c r="C6" s="102" t="s">
        <v>1103</v>
      </c>
      <c r="D6" s="103"/>
      <c r="E6" s="103"/>
      <c r="F6" s="103"/>
      <c r="G6" s="103"/>
      <c r="H6" s="103"/>
      <c r="I6" s="103"/>
      <c r="J6" s="103"/>
      <c r="K6" s="103"/>
      <c r="L6" s="120" t="s">
        <v>1121</v>
      </c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19" t="s">
        <v>1103</v>
      </c>
      <c r="Y6" s="119"/>
      <c r="Z6" s="119"/>
      <c r="AA6" s="119"/>
      <c r="AB6" s="119"/>
      <c r="AC6" s="119"/>
      <c r="AD6" s="119"/>
      <c r="AE6" s="119"/>
      <c r="AF6" s="119"/>
      <c r="AG6" s="120" t="s">
        <v>1121</v>
      </c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19" t="s">
        <v>1103</v>
      </c>
      <c r="AT6" s="119"/>
      <c r="AU6" s="119"/>
      <c r="AV6" s="119"/>
      <c r="AW6" s="119"/>
      <c r="AX6" s="119"/>
      <c r="AY6" s="120" t="s">
        <v>1121</v>
      </c>
      <c r="AZ6" s="120"/>
      <c r="BA6" s="120"/>
      <c r="BB6" s="120"/>
      <c r="BC6" s="120"/>
      <c r="BD6" s="120"/>
      <c r="BE6" s="120"/>
      <c r="BF6" s="120"/>
      <c r="BG6" s="120"/>
      <c r="BH6" s="119" t="s">
        <v>1103</v>
      </c>
      <c r="BI6" s="119"/>
      <c r="BJ6" s="119"/>
      <c r="BK6" s="119"/>
      <c r="BL6" s="119"/>
      <c r="BM6" s="119"/>
      <c r="BN6" s="120" t="s">
        <v>1121</v>
      </c>
      <c r="BO6" s="120"/>
      <c r="BP6" s="120"/>
      <c r="BQ6" s="120"/>
      <c r="BR6" s="120"/>
      <c r="BS6" s="120"/>
      <c r="BT6" s="120"/>
      <c r="BU6" s="120"/>
      <c r="BV6" s="120"/>
      <c r="BW6" s="119" t="s">
        <v>1103</v>
      </c>
      <c r="BX6" s="119"/>
      <c r="BY6" s="119"/>
      <c r="BZ6" s="119"/>
      <c r="CA6" s="119"/>
      <c r="CB6" s="119"/>
      <c r="CC6" s="120" t="s">
        <v>1121</v>
      </c>
      <c r="CD6" s="120"/>
      <c r="CE6" s="120"/>
      <c r="CF6" s="120"/>
      <c r="CG6" s="120"/>
      <c r="CH6" s="120"/>
      <c r="CI6" s="105" t="s">
        <v>1103</v>
      </c>
      <c r="CJ6" s="106"/>
      <c r="CK6" s="106"/>
      <c r="CL6" s="106"/>
      <c r="CM6" s="106"/>
      <c r="CN6" s="106"/>
      <c r="CO6" s="106"/>
      <c r="CP6" s="106"/>
      <c r="CQ6" s="106"/>
      <c r="CR6" s="103" t="s">
        <v>1121</v>
      </c>
      <c r="CS6" s="103"/>
      <c r="CT6" s="103"/>
      <c r="CU6" s="103"/>
      <c r="CV6" s="103"/>
      <c r="CW6" s="103"/>
      <c r="CX6" s="103"/>
      <c r="CY6" s="103"/>
      <c r="CZ6" s="104"/>
      <c r="DA6" s="105" t="s">
        <v>1103</v>
      </c>
      <c r="DB6" s="106"/>
      <c r="DC6" s="106"/>
      <c r="DD6" s="106"/>
      <c r="DE6" s="106"/>
      <c r="DF6" s="112"/>
      <c r="DG6" s="113" t="s">
        <v>1121</v>
      </c>
      <c r="DH6" s="114"/>
      <c r="DI6" s="114"/>
      <c r="DJ6" s="114"/>
      <c r="DK6" s="114"/>
      <c r="DL6" s="114"/>
      <c r="DM6" s="114"/>
      <c r="DN6" s="114"/>
      <c r="DO6" s="115"/>
    </row>
    <row r="7" spans="1:119" ht="10.15" hidden="1" customHeight="1">
      <c r="A7" s="149"/>
      <c r="B7" s="1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20"/>
      <c r="BI7" s="20"/>
      <c r="BJ7" s="20"/>
      <c r="BK7" s="20"/>
      <c r="BL7" s="20"/>
      <c r="BM7" s="20"/>
      <c r="BN7" s="20"/>
      <c r="BO7" s="20"/>
      <c r="BP7" s="20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49"/>
      <c r="B8" s="1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49"/>
      <c r="B9" s="1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49"/>
      <c r="B10" s="1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49"/>
      <c r="B11" s="1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49"/>
      <c r="B12" s="149"/>
      <c r="C12" s="130" t="s">
        <v>13</v>
      </c>
      <c r="D12" s="144" t="s">
        <v>2</v>
      </c>
      <c r="E12" s="144" t="s">
        <v>3</v>
      </c>
      <c r="F12" s="144" t="s">
        <v>17</v>
      </c>
      <c r="G12" s="144" t="s">
        <v>4</v>
      </c>
      <c r="H12" s="144" t="s">
        <v>5</v>
      </c>
      <c r="I12" s="144" t="s">
        <v>14</v>
      </c>
      <c r="J12" s="144" t="s">
        <v>6</v>
      </c>
      <c r="K12" s="144" t="s">
        <v>7</v>
      </c>
      <c r="L12" s="144" t="s">
        <v>18</v>
      </c>
      <c r="M12" s="144" t="s">
        <v>6</v>
      </c>
      <c r="N12" s="144" t="s">
        <v>7</v>
      </c>
      <c r="O12" s="144" t="s">
        <v>15</v>
      </c>
      <c r="P12" s="144" t="s">
        <v>8</v>
      </c>
      <c r="Q12" s="144" t="s">
        <v>1</v>
      </c>
      <c r="R12" s="144" t="s">
        <v>16</v>
      </c>
      <c r="S12" s="144" t="s">
        <v>3</v>
      </c>
      <c r="T12" s="144" t="s">
        <v>9</v>
      </c>
      <c r="U12" s="144" t="s">
        <v>19</v>
      </c>
      <c r="V12" s="144" t="s">
        <v>3</v>
      </c>
      <c r="W12" s="144" t="s">
        <v>9</v>
      </c>
      <c r="X12" s="144" t="s">
        <v>20</v>
      </c>
      <c r="Y12" s="144"/>
      <c r="Z12" s="144"/>
      <c r="AA12" s="128" t="s">
        <v>21</v>
      </c>
      <c r="AB12" s="129"/>
      <c r="AC12" s="130"/>
      <c r="AD12" s="128" t="s">
        <v>22</v>
      </c>
      <c r="AE12" s="129"/>
      <c r="AF12" s="130"/>
      <c r="AG12" s="144" t="s">
        <v>23</v>
      </c>
      <c r="AH12" s="144"/>
      <c r="AI12" s="144"/>
      <c r="AJ12" s="144" t="s">
        <v>24</v>
      </c>
      <c r="AK12" s="144"/>
      <c r="AL12" s="144"/>
      <c r="AM12" s="144" t="s">
        <v>25</v>
      </c>
      <c r="AN12" s="144"/>
      <c r="AO12" s="144"/>
      <c r="AP12" s="136" t="s">
        <v>26</v>
      </c>
      <c r="AQ12" s="136"/>
      <c r="AR12" s="136"/>
      <c r="AS12" s="144" t="s">
        <v>27</v>
      </c>
      <c r="AT12" s="144"/>
      <c r="AU12" s="144"/>
      <c r="AV12" s="144" t="s">
        <v>28</v>
      </c>
      <c r="AW12" s="144"/>
      <c r="AX12" s="144"/>
      <c r="AY12" s="136" t="s">
        <v>29</v>
      </c>
      <c r="AZ12" s="136"/>
      <c r="BA12" s="136"/>
      <c r="BB12" s="144" t="s">
        <v>30</v>
      </c>
      <c r="BC12" s="144"/>
      <c r="BD12" s="144"/>
      <c r="BE12" s="144" t="s">
        <v>31</v>
      </c>
      <c r="BF12" s="144"/>
      <c r="BG12" s="144"/>
      <c r="BH12" s="139" t="s">
        <v>172</v>
      </c>
      <c r="BI12" s="140"/>
      <c r="BJ12" s="141"/>
      <c r="BK12" s="139" t="s">
        <v>173</v>
      </c>
      <c r="BL12" s="140"/>
      <c r="BM12" s="141"/>
      <c r="BN12" s="139" t="s">
        <v>174</v>
      </c>
      <c r="BO12" s="140"/>
      <c r="BP12" s="141"/>
      <c r="BQ12" s="136" t="s">
        <v>175</v>
      </c>
      <c r="BR12" s="136"/>
      <c r="BS12" s="136"/>
      <c r="BT12" s="136" t="s">
        <v>176</v>
      </c>
      <c r="BU12" s="136"/>
      <c r="BV12" s="136"/>
      <c r="BW12" s="138" t="s">
        <v>33</v>
      </c>
      <c r="BX12" s="138"/>
      <c r="BY12" s="138"/>
      <c r="BZ12" s="138" t="s">
        <v>34</v>
      </c>
      <c r="CA12" s="138"/>
      <c r="CB12" s="138"/>
      <c r="CC12" s="138" t="s">
        <v>35</v>
      </c>
      <c r="CD12" s="138"/>
      <c r="CE12" s="138"/>
      <c r="CF12" s="138" t="s">
        <v>36</v>
      </c>
      <c r="CG12" s="138"/>
      <c r="CH12" s="138"/>
      <c r="CI12" s="138" t="s">
        <v>37</v>
      </c>
      <c r="CJ12" s="138"/>
      <c r="CK12" s="138"/>
      <c r="CL12" s="138" t="s">
        <v>38</v>
      </c>
      <c r="CM12" s="138"/>
      <c r="CN12" s="138"/>
      <c r="CO12" s="138" t="s">
        <v>39</v>
      </c>
      <c r="CP12" s="138"/>
      <c r="CQ12" s="138"/>
      <c r="CR12" s="138" t="s">
        <v>40</v>
      </c>
      <c r="CS12" s="138"/>
      <c r="CT12" s="138"/>
      <c r="CU12" s="138" t="s">
        <v>41</v>
      </c>
      <c r="CV12" s="138"/>
      <c r="CW12" s="138"/>
      <c r="CX12" s="138" t="s">
        <v>42</v>
      </c>
      <c r="CY12" s="138"/>
      <c r="CZ12" s="138"/>
      <c r="DA12" s="136" t="s">
        <v>177</v>
      </c>
      <c r="DB12" s="136"/>
      <c r="DC12" s="136"/>
      <c r="DD12" s="136" t="s">
        <v>178</v>
      </c>
      <c r="DE12" s="136"/>
      <c r="DF12" s="136"/>
      <c r="DG12" s="136" t="s">
        <v>179</v>
      </c>
      <c r="DH12" s="136"/>
      <c r="DI12" s="136"/>
      <c r="DJ12" s="136" t="s">
        <v>180</v>
      </c>
      <c r="DK12" s="136"/>
      <c r="DL12" s="136"/>
      <c r="DM12" s="136" t="s">
        <v>181</v>
      </c>
      <c r="DN12" s="136"/>
      <c r="DO12" s="136"/>
    </row>
    <row r="13" spans="1:119" ht="56.25" customHeight="1">
      <c r="A13" s="149"/>
      <c r="B13" s="150"/>
      <c r="C13" s="142" t="s">
        <v>1102</v>
      </c>
      <c r="D13" s="142"/>
      <c r="E13" s="142"/>
      <c r="F13" s="142" t="s">
        <v>1104</v>
      </c>
      <c r="G13" s="142"/>
      <c r="H13" s="142"/>
      <c r="I13" s="142" t="s">
        <v>187</v>
      </c>
      <c r="J13" s="142"/>
      <c r="K13" s="142"/>
      <c r="L13" s="135" t="s">
        <v>1107</v>
      </c>
      <c r="M13" s="135"/>
      <c r="N13" s="135"/>
      <c r="O13" s="135" t="s">
        <v>1108</v>
      </c>
      <c r="P13" s="135"/>
      <c r="Q13" s="135"/>
      <c r="R13" s="135" t="s">
        <v>1111</v>
      </c>
      <c r="S13" s="135"/>
      <c r="T13" s="135"/>
      <c r="U13" s="135" t="s">
        <v>1113</v>
      </c>
      <c r="V13" s="135"/>
      <c r="W13" s="135"/>
      <c r="X13" s="135" t="s">
        <v>1114</v>
      </c>
      <c r="Y13" s="135"/>
      <c r="Z13" s="135"/>
      <c r="AA13" s="143" t="s">
        <v>1116</v>
      </c>
      <c r="AB13" s="143"/>
      <c r="AC13" s="143"/>
      <c r="AD13" s="135" t="s">
        <v>1117</v>
      </c>
      <c r="AE13" s="135"/>
      <c r="AF13" s="135"/>
      <c r="AG13" s="143" t="s">
        <v>1122</v>
      </c>
      <c r="AH13" s="143"/>
      <c r="AI13" s="143"/>
      <c r="AJ13" s="135" t="s">
        <v>1124</v>
      </c>
      <c r="AK13" s="135"/>
      <c r="AL13" s="135"/>
      <c r="AM13" s="135" t="s">
        <v>1128</v>
      </c>
      <c r="AN13" s="135"/>
      <c r="AO13" s="135"/>
      <c r="AP13" s="135" t="s">
        <v>1131</v>
      </c>
      <c r="AQ13" s="135"/>
      <c r="AR13" s="135"/>
      <c r="AS13" s="135" t="s">
        <v>1134</v>
      </c>
      <c r="AT13" s="135"/>
      <c r="AU13" s="135"/>
      <c r="AV13" s="135" t="s">
        <v>1135</v>
      </c>
      <c r="AW13" s="135"/>
      <c r="AX13" s="135"/>
      <c r="AY13" s="135" t="s">
        <v>1137</v>
      </c>
      <c r="AZ13" s="135"/>
      <c r="BA13" s="135"/>
      <c r="BB13" s="135" t="s">
        <v>213</v>
      </c>
      <c r="BC13" s="135"/>
      <c r="BD13" s="135"/>
      <c r="BE13" s="135" t="s">
        <v>1140</v>
      </c>
      <c r="BF13" s="135"/>
      <c r="BG13" s="135"/>
      <c r="BH13" s="135" t="s">
        <v>215</v>
      </c>
      <c r="BI13" s="135"/>
      <c r="BJ13" s="135"/>
      <c r="BK13" s="143" t="s">
        <v>1142</v>
      </c>
      <c r="BL13" s="143"/>
      <c r="BM13" s="143"/>
      <c r="BN13" s="135" t="s">
        <v>1145</v>
      </c>
      <c r="BO13" s="135"/>
      <c r="BP13" s="135"/>
      <c r="BQ13" s="142" t="s">
        <v>219</v>
      </c>
      <c r="BR13" s="142"/>
      <c r="BS13" s="142"/>
      <c r="BT13" s="135" t="s">
        <v>224</v>
      </c>
      <c r="BU13" s="135"/>
      <c r="BV13" s="135"/>
      <c r="BW13" s="137" t="s">
        <v>1148</v>
      </c>
      <c r="BX13" s="137"/>
      <c r="BY13" s="137"/>
      <c r="BZ13" s="137" t="s">
        <v>1150</v>
      </c>
      <c r="CA13" s="137"/>
      <c r="CB13" s="137"/>
      <c r="CC13" s="137" t="s">
        <v>1151</v>
      </c>
      <c r="CD13" s="137"/>
      <c r="CE13" s="137"/>
      <c r="CF13" s="137" t="s">
        <v>1155</v>
      </c>
      <c r="CG13" s="137"/>
      <c r="CH13" s="137"/>
      <c r="CI13" s="137" t="s">
        <v>1159</v>
      </c>
      <c r="CJ13" s="137"/>
      <c r="CK13" s="137"/>
      <c r="CL13" s="137" t="s">
        <v>1162</v>
      </c>
      <c r="CM13" s="137"/>
      <c r="CN13" s="137"/>
      <c r="CO13" s="137" t="s">
        <v>1163</v>
      </c>
      <c r="CP13" s="137"/>
      <c r="CQ13" s="137"/>
      <c r="CR13" s="137" t="s">
        <v>1164</v>
      </c>
      <c r="CS13" s="137"/>
      <c r="CT13" s="137"/>
      <c r="CU13" s="137" t="s">
        <v>1165</v>
      </c>
      <c r="CV13" s="137"/>
      <c r="CW13" s="137"/>
      <c r="CX13" s="137" t="s">
        <v>1166</v>
      </c>
      <c r="CY13" s="137"/>
      <c r="CZ13" s="137"/>
      <c r="DA13" s="135" t="s">
        <v>1168</v>
      </c>
      <c r="DB13" s="135"/>
      <c r="DC13" s="135"/>
      <c r="DD13" s="135" t="s">
        <v>237</v>
      </c>
      <c r="DE13" s="135"/>
      <c r="DF13" s="135"/>
      <c r="DG13" s="135" t="s">
        <v>1172</v>
      </c>
      <c r="DH13" s="135"/>
      <c r="DI13" s="135"/>
      <c r="DJ13" s="135" t="s">
        <v>241</v>
      </c>
      <c r="DK13" s="135"/>
      <c r="DL13" s="135"/>
      <c r="DM13" s="135" t="s">
        <v>244</v>
      </c>
      <c r="DN13" s="135"/>
      <c r="DO13" s="135"/>
    </row>
    <row r="14" spans="1:119" ht="154.5" customHeight="1">
      <c r="A14" s="149"/>
      <c r="B14" s="150"/>
      <c r="C14" s="40" t="s">
        <v>182</v>
      </c>
      <c r="D14" s="40" t="s">
        <v>183</v>
      </c>
      <c r="E14" s="40" t="s">
        <v>184</v>
      </c>
      <c r="F14" s="40" t="s">
        <v>185</v>
      </c>
      <c r="G14" s="40" t="s">
        <v>1105</v>
      </c>
      <c r="H14" s="40" t="s">
        <v>186</v>
      </c>
      <c r="I14" s="40" t="s">
        <v>1106</v>
      </c>
      <c r="J14" s="40" t="s">
        <v>622</v>
      </c>
      <c r="K14" s="40" t="s">
        <v>189</v>
      </c>
      <c r="L14" s="33" t="s">
        <v>188</v>
      </c>
      <c r="M14" s="33" t="s">
        <v>190</v>
      </c>
      <c r="N14" s="33" t="s">
        <v>189</v>
      </c>
      <c r="O14" s="33" t="s">
        <v>1109</v>
      </c>
      <c r="P14" s="33" t="s">
        <v>1110</v>
      </c>
      <c r="Q14" s="33" t="s">
        <v>192</v>
      </c>
      <c r="R14" s="33" t="s">
        <v>1112</v>
      </c>
      <c r="S14" s="33" t="s">
        <v>194</v>
      </c>
      <c r="T14" s="33" t="s">
        <v>192</v>
      </c>
      <c r="U14" s="33" t="s">
        <v>1112</v>
      </c>
      <c r="V14" s="33" t="s">
        <v>691</v>
      </c>
      <c r="W14" s="33" t="s">
        <v>195</v>
      </c>
      <c r="X14" s="33" t="s">
        <v>196</v>
      </c>
      <c r="Y14" s="33" t="s">
        <v>197</v>
      </c>
      <c r="Z14" s="54" t="s">
        <v>1115</v>
      </c>
      <c r="AA14" s="40" t="s">
        <v>200</v>
      </c>
      <c r="AB14" s="40" t="s">
        <v>201</v>
      </c>
      <c r="AC14" s="40" t="s">
        <v>204</v>
      </c>
      <c r="AD14" s="42" t="s">
        <v>1120</v>
      </c>
      <c r="AE14" s="40" t="s">
        <v>1118</v>
      </c>
      <c r="AF14" s="41" t="s">
        <v>1119</v>
      </c>
      <c r="AG14" s="40" t="s">
        <v>556</v>
      </c>
      <c r="AH14" s="40" t="s">
        <v>1123</v>
      </c>
      <c r="AI14" s="40" t="s">
        <v>199</v>
      </c>
      <c r="AJ14" s="42" t="s">
        <v>1125</v>
      </c>
      <c r="AK14" s="33" t="s">
        <v>1126</v>
      </c>
      <c r="AL14" s="33" t="s">
        <v>1127</v>
      </c>
      <c r="AM14" s="33" t="s">
        <v>198</v>
      </c>
      <c r="AN14" s="33" t="s">
        <v>1129</v>
      </c>
      <c r="AO14" s="33" t="s">
        <v>1130</v>
      </c>
      <c r="AP14" s="33" t="s">
        <v>235</v>
      </c>
      <c r="AQ14" s="33" t="s">
        <v>1132</v>
      </c>
      <c r="AR14" s="33" t="s">
        <v>1133</v>
      </c>
      <c r="AS14" s="33" t="s">
        <v>205</v>
      </c>
      <c r="AT14" s="33" t="s">
        <v>206</v>
      </c>
      <c r="AU14" s="33" t="s">
        <v>258</v>
      </c>
      <c r="AV14" s="33" t="s">
        <v>207</v>
      </c>
      <c r="AW14" s="33" t="s">
        <v>208</v>
      </c>
      <c r="AX14" s="33" t="s">
        <v>1136</v>
      </c>
      <c r="AY14" s="33" t="s">
        <v>209</v>
      </c>
      <c r="AZ14" s="33" t="s">
        <v>210</v>
      </c>
      <c r="BA14" s="33" t="s">
        <v>211</v>
      </c>
      <c r="BB14" s="33" t="s">
        <v>214</v>
      </c>
      <c r="BC14" s="33" t="s">
        <v>1138</v>
      </c>
      <c r="BD14" s="33" t="s">
        <v>1139</v>
      </c>
      <c r="BE14" s="33" t="s">
        <v>235</v>
      </c>
      <c r="BF14" s="33" t="s">
        <v>203</v>
      </c>
      <c r="BG14" s="33" t="s">
        <v>204</v>
      </c>
      <c r="BH14" s="33" t="s">
        <v>216</v>
      </c>
      <c r="BI14" s="33" t="s">
        <v>1141</v>
      </c>
      <c r="BJ14" s="54" t="s">
        <v>217</v>
      </c>
      <c r="BK14" s="40" t="s">
        <v>1143</v>
      </c>
      <c r="BL14" s="40" t="s">
        <v>1144</v>
      </c>
      <c r="BM14" s="40" t="s">
        <v>638</v>
      </c>
      <c r="BN14" s="42" t="s">
        <v>1146</v>
      </c>
      <c r="BO14" s="33" t="s">
        <v>1147</v>
      </c>
      <c r="BP14" s="33" t="s">
        <v>223</v>
      </c>
      <c r="BQ14" s="33" t="s">
        <v>220</v>
      </c>
      <c r="BR14" s="33" t="s">
        <v>221</v>
      </c>
      <c r="BS14" s="33" t="s">
        <v>222</v>
      </c>
      <c r="BT14" s="33" t="s">
        <v>225</v>
      </c>
      <c r="BU14" s="33" t="s">
        <v>226</v>
      </c>
      <c r="BV14" s="33" t="s">
        <v>227</v>
      </c>
      <c r="BW14" s="91" t="s">
        <v>599</v>
      </c>
      <c r="BX14" s="91" t="s">
        <v>1149</v>
      </c>
      <c r="BY14" s="91" t="s">
        <v>600</v>
      </c>
      <c r="BZ14" s="91" t="s">
        <v>228</v>
      </c>
      <c r="CA14" s="91" t="s">
        <v>229</v>
      </c>
      <c r="CB14" s="91" t="s">
        <v>230</v>
      </c>
      <c r="CC14" s="91" t="s">
        <v>1152</v>
      </c>
      <c r="CD14" s="91" t="s">
        <v>1153</v>
      </c>
      <c r="CE14" s="91" t="s">
        <v>1154</v>
      </c>
      <c r="CF14" s="91" t="s">
        <v>1156</v>
      </c>
      <c r="CG14" s="91" t="s">
        <v>1157</v>
      </c>
      <c r="CH14" s="91" t="s">
        <v>1158</v>
      </c>
      <c r="CI14" s="91" t="s">
        <v>191</v>
      </c>
      <c r="CJ14" s="91" t="s">
        <v>238</v>
      </c>
      <c r="CK14" s="91" t="s">
        <v>192</v>
      </c>
      <c r="CL14" s="91" t="s">
        <v>1160</v>
      </c>
      <c r="CM14" s="91" t="s">
        <v>1161</v>
      </c>
      <c r="CN14" s="91" t="s">
        <v>189</v>
      </c>
      <c r="CO14" s="91" t="s">
        <v>209</v>
      </c>
      <c r="CP14" s="91" t="s">
        <v>231</v>
      </c>
      <c r="CQ14" s="91" t="s">
        <v>211</v>
      </c>
      <c r="CR14" s="91" t="s">
        <v>232</v>
      </c>
      <c r="CS14" s="91" t="s">
        <v>233</v>
      </c>
      <c r="CT14" s="91" t="s">
        <v>234</v>
      </c>
      <c r="CU14" s="91" t="s">
        <v>235</v>
      </c>
      <c r="CV14" s="91" t="s">
        <v>541</v>
      </c>
      <c r="CW14" s="91" t="s">
        <v>204</v>
      </c>
      <c r="CX14" s="91" t="s">
        <v>236</v>
      </c>
      <c r="CY14" s="91" t="s">
        <v>1167</v>
      </c>
      <c r="CZ14" s="91" t="s">
        <v>192</v>
      </c>
      <c r="DA14" s="33" t="s">
        <v>1169</v>
      </c>
      <c r="DB14" s="33" t="s">
        <v>1170</v>
      </c>
      <c r="DC14" s="33" t="s">
        <v>1171</v>
      </c>
      <c r="DD14" s="33" t="s">
        <v>191</v>
      </c>
      <c r="DE14" s="33" t="s">
        <v>238</v>
      </c>
      <c r="DF14" s="33" t="s">
        <v>192</v>
      </c>
      <c r="DG14" s="33" t="s">
        <v>1173</v>
      </c>
      <c r="DH14" s="33" t="s">
        <v>1174</v>
      </c>
      <c r="DI14" s="33" t="s">
        <v>1175</v>
      </c>
      <c r="DJ14" s="33" t="s">
        <v>1176</v>
      </c>
      <c r="DK14" s="33" t="s">
        <v>1177</v>
      </c>
      <c r="DL14" s="33" t="s">
        <v>1178</v>
      </c>
      <c r="DM14" s="33" t="s">
        <v>245</v>
      </c>
      <c r="DN14" s="33" t="s">
        <v>1179</v>
      </c>
      <c r="DO14" s="33" t="s">
        <v>1180</v>
      </c>
    </row>
    <row r="15" spans="1:119" ht="15.75">
      <c r="A15" s="2">
        <v>1</v>
      </c>
      <c r="B15" s="1" t="s">
        <v>1645</v>
      </c>
      <c r="C15" s="81">
        <v>1</v>
      </c>
      <c r="D15" s="81"/>
      <c r="E15" s="81"/>
      <c r="F15" s="81">
        <v>1</v>
      </c>
      <c r="G15" s="81"/>
      <c r="H15" s="81"/>
      <c r="I15" s="81">
        <v>1</v>
      </c>
      <c r="J15" s="81"/>
      <c r="K15" s="81"/>
      <c r="L15" s="81">
        <v>1</v>
      </c>
      <c r="M15" s="81"/>
      <c r="N15" s="81"/>
      <c r="O15" s="81">
        <v>1</v>
      </c>
      <c r="P15" s="81"/>
      <c r="Q15" s="81"/>
      <c r="R15" s="81">
        <v>1</v>
      </c>
      <c r="S15" s="81"/>
      <c r="T15" s="81"/>
      <c r="U15" s="81">
        <v>1</v>
      </c>
      <c r="V15" s="81"/>
      <c r="W15" s="81"/>
      <c r="X15" s="85">
        <v>1</v>
      </c>
      <c r="Y15" s="85"/>
      <c r="Z15" s="85"/>
      <c r="AA15" s="85">
        <v>1</v>
      </c>
      <c r="AB15" s="85"/>
      <c r="AC15" s="86"/>
      <c r="AD15" s="86">
        <v>1</v>
      </c>
      <c r="AE15" s="86"/>
      <c r="AF15" s="85"/>
      <c r="AG15" s="85">
        <v>1</v>
      </c>
      <c r="AH15" s="85"/>
      <c r="AI15" s="85"/>
      <c r="AJ15" s="85">
        <v>1</v>
      </c>
      <c r="AK15" s="85"/>
      <c r="AL15" s="85"/>
      <c r="AM15" s="85">
        <v>1</v>
      </c>
      <c r="AN15" s="85"/>
      <c r="AO15" s="85"/>
      <c r="AP15" s="86">
        <v>1</v>
      </c>
      <c r="AQ15" s="86"/>
      <c r="AR15" s="86"/>
      <c r="AS15" s="86">
        <v>1</v>
      </c>
      <c r="AT15" s="86"/>
      <c r="AU15" s="86"/>
      <c r="AV15" s="86">
        <v>1</v>
      </c>
      <c r="AW15" s="86"/>
      <c r="AX15" s="86"/>
      <c r="AY15" s="86">
        <v>1</v>
      </c>
      <c r="AZ15" s="86"/>
      <c r="BA15" s="86"/>
      <c r="BB15" s="86">
        <v>1</v>
      </c>
      <c r="BC15" s="86"/>
      <c r="BD15" s="86"/>
      <c r="BE15" s="86"/>
      <c r="BF15" s="86">
        <v>1</v>
      </c>
      <c r="BG15" s="86"/>
      <c r="BH15" s="20">
        <v>1</v>
      </c>
      <c r="BI15" s="20"/>
      <c r="BJ15" s="20"/>
      <c r="BK15" s="20">
        <v>1</v>
      </c>
      <c r="BL15" s="20"/>
      <c r="BM15" s="20"/>
      <c r="BN15" s="20"/>
      <c r="BO15" s="20">
        <v>1</v>
      </c>
      <c r="BP15" s="20"/>
      <c r="BQ15" s="20"/>
      <c r="BR15" s="20">
        <v>1</v>
      </c>
      <c r="BS15" s="20"/>
      <c r="BT15" s="20"/>
      <c r="BU15" s="20">
        <v>1</v>
      </c>
      <c r="BV15" s="20"/>
      <c r="BW15" s="92">
        <v>1</v>
      </c>
      <c r="BX15" s="92"/>
      <c r="BY15" s="92"/>
      <c r="BZ15" s="92">
        <v>1</v>
      </c>
      <c r="CA15" s="92"/>
      <c r="CB15" s="92"/>
      <c r="CC15" s="92"/>
      <c r="CD15" s="92">
        <v>1</v>
      </c>
      <c r="CE15" s="92"/>
      <c r="CF15" s="92">
        <v>1</v>
      </c>
      <c r="CG15" s="92"/>
      <c r="CH15" s="92"/>
      <c r="CI15" s="92">
        <v>1</v>
      </c>
      <c r="CJ15" s="92"/>
      <c r="CK15" s="92"/>
      <c r="CL15" s="92">
        <v>1</v>
      </c>
      <c r="CM15" s="92"/>
      <c r="CN15" s="92"/>
      <c r="CO15" s="92"/>
      <c r="CP15" s="92">
        <v>1</v>
      </c>
      <c r="CQ15" s="92"/>
      <c r="CR15" s="92"/>
      <c r="CS15" s="92">
        <v>1</v>
      </c>
      <c r="CT15" s="92"/>
      <c r="CU15" s="92">
        <v>1</v>
      </c>
      <c r="CV15" s="92"/>
      <c r="CW15" s="92"/>
      <c r="CX15" s="92">
        <v>1</v>
      </c>
      <c r="CY15" s="92"/>
      <c r="CZ15" s="92"/>
      <c r="DA15" s="20">
        <v>1</v>
      </c>
      <c r="DB15" s="20"/>
      <c r="DC15" s="20"/>
      <c r="DD15" s="20">
        <v>1</v>
      </c>
      <c r="DE15" s="20"/>
      <c r="DF15" s="20"/>
      <c r="DG15" s="20">
        <v>1</v>
      </c>
      <c r="DH15" s="20"/>
      <c r="DI15" s="20"/>
      <c r="DJ15" s="20">
        <v>1</v>
      </c>
      <c r="DK15" s="20"/>
      <c r="DL15" s="20"/>
      <c r="DM15" s="20">
        <v>1</v>
      </c>
      <c r="DN15" s="20"/>
      <c r="DO15" s="20"/>
    </row>
    <row r="16" spans="1:119" ht="15.75">
      <c r="A16" s="2">
        <v>2</v>
      </c>
      <c r="B16" s="1" t="s">
        <v>1646</v>
      </c>
      <c r="C16" s="82">
        <v>1</v>
      </c>
      <c r="D16" s="82"/>
      <c r="E16" s="82"/>
      <c r="F16" s="81">
        <v>1</v>
      </c>
      <c r="G16" s="81"/>
      <c r="H16" s="82"/>
      <c r="I16" s="81">
        <v>1</v>
      </c>
      <c r="J16" s="81"/>
      <c r="K16" s="82"/>
      <c r="L16" s="81">
        <v>1</v>
      </c>
      <c r="M16" s="81"/>
      <c r="N16" s="82"/>
      <c r="O16" s="81">
        <v>1</v>
      </c>
      <c r="P16" s="81"/>
      <c r="Q16" s="82"/>
      <c r="R16" s="81"/>
      <c r="S16" s="81">
        <v>1</v>
      </c>
      <c r="T16" s="82"/>
      <c r="U16" s="81">
        <v>1</v>
      </c>
      <c r="V16" s="81"/>
      <c r="W16" s="82"/>
      <c r="X16" s="87">
        <v>1</v>
      </c>
      <c r="Y16" s="87"/>
      <c r="Z16" s="87"/>
      <c r="AA16" s="87">
        <v>1</v>
      </c>
      <c r="AB16" s="87"/>
      <c r="AC16" s="88"/>
      <c r="AD16" s="88">
        <v>1</v>
      </c>
      <c r="AE16" s="88"/>
      <c r="AF16" s="87"/>
      <c r="AG16" s="87"/>
      <c r="AH16" s="87">
        <v>1</v>
      </c>
      <c r="AI16" s="87"/>
      <c r="AJ16" s="87">
        <v>1</v>
      </c>
      <c r="AK16" s="87"/>
      <c r="AL16" s="87"/>
      <c r="AM16" s="87">
        <v>1</v>
      </c>
      <c r="AN16" s="87"/>
      <c r="AO16" s="87"/>
      <c r="AP16" s="88">
        <v>1</v>
      </c>
      <c r="AQ16" s="88"/>
      <c r="AR16" s="88"/>
      <c r="AS16" s="88">
        <v>1</v>
      </c>
      <c r="AT16" s="88"/>
      <c r="AU16" s="88"/>
      <c r="AV16" s="88">
        <v>1</v>
      </c>
      <c r="AW16" s="88"/>
      <c r="AX16" s="88"/>
      <c r="AY16" s="88">
        <v>1</v>
      </c>
      <c r="AZ16" s="88"/>
      <c r="BA16" s="88"/>
      <c r="BB16" s="88">
        <v>1</v>
      </c>
      <c r="BC16" s="88"/>
      <c r="BD16" s="88"/>
      <c r="BE16" s="88"/>
      <c r="BF16" s="88">
        <v>1</v>
      </c>
      <c r="BG16" s="88"/>
      <c r="BH16" s="4">
        <v>1</v>
      </c>
      <c r="BI16" s="4"/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93">
        <v>1</v>
      </c>
      <c r="BX16" s="93"/>
      <c r="BY16" s="93"/>
      <c r="BZ16" s="93">
        <v>1</v>
      </c>
      <c r="CA16" s="93"/>
      <c r="CB16" s="93"/>
      <c r="CC16" s="93"/>
      <c r="CD16" s="93">
        <v>1</v>
      </c>
      <c r="CE16" s="93"/>
      <c r="CF16" s="93"/>
      <c r="CG16" s="93">
        <v>1</v>
      </c>
      <c r="CH16" s="93"/>
      <c r="CI16" s="93">
        <v>1</v>
      </c>
      <c r="CJ16" s="93"/>
      <c r="CK16" s="93"/>
      <c r="CL16" s="93">
        <v>1</v>
      </c>
      <c r="CM16" s="93"/>
      <c r="CN16" s="93"/>
      <c r="CO16" s="93"/>
      <c r="CP16" s="93">
        <v>1</v>
      </c>
      <c r="CQ16" s="93"/>
      <c r="CR16" s="93"/>
      <c r="CS16" s="93">
        <v>1</v>
      </c>
      <c r="CT16" s="93"/>
      <c r="CU16" s="93">
        <v>1</v>
      </c>
      <c r="CV16" s="93"/>
      <c r="CW16" s="93"/>
      <c r="CX16" s="93">
        <v>1</v>
      </c>
      <c r="CY16" s="93"/>
      <c r="CZ16" s="93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</row>
    <row r="17" spans="1:119" ht="15.75">
      <c r="A17" s="2">
        <v>3</v>
      </c>
      <c r="B17" s="1" t="s">
        <v>1647</v>
      </c>
      <c r="C17" s="82">
        <v>1</v>
      </c>
      <c r="D17" s="82"/>
      <c r="E17" s="82"/>
      <c r="F17" s="81"/>
      <c r="G17" s="81">
        <v>1</v>
      </c>
      <c r="H17" s="82"/>
      <c r="I17" s="81">
        <v>1</v>
      </c>
      <c r="J17" s="81"/>
      <c r="K17" s="82"/>
      <c r="L17" s="81">
        <v>1</v>
      </c>
      <c r="M17" s="81"/>
      <c r="N17" s="82"/>
      <c r="O17" s="81">
        <v>1</v>
      </c>
      <c r="P17" s="81"/>
      <c r="Q17" s="82"/>
      <c r="R17" s="81"/>
      <c r="S17" s="81">
        <v>1</v>
      </c>
      <c r="T17" s="82"/>
      <c r="U17" s="81">
        <v>1</v>
      </c>
      <c r="V17" s="81"/>
      <c r="W17" s="82"/>
      <c r="X17" s="87"/>
      <c r="Y17" s="87">
        <v>1</v>
      </c>
      <c r="Z17" s="87"/>
      <c r="AA17" s="87"/>
      <c r="AB17" s="87"/>
      <c r="AC17" s="88">
        <v>1</v>
      </c>
      <c r="AD17" s="88"/>
      <c r="AE17" s="88">
        <v>1</v>
      </c>
      <c r="AF17" s="87"/>
      <c r="AG17" s="87"/>
      <c r="AH17" s="87"/>
      <c r="AI17" s="87">
        <v>1</v>
      </c>
      <c r="AJ17" s="87"/>
      <c r="AK17" s="87"/>
      <c r="AL17" s="87">
        <v>1</v>
      </c>
      <c r="AM17" s="87"/>
      <c r="AN17" s="87">
        <v>1</v>
      </c>
      <c r="AO17" s="87"/>
      <c r="AP17" s="88"/>
      <c r="AQ17" s="88"/>
      <c r="AR17" s="88">
        <v>1</v>
      </c>
      <c r="AS17" s="88"/>
      <c r="AT17" s="88">
        <v>1</v>
      </c>
      <c r="AU17" s="88"/>
      <c r="AV17" s="88"/>
      <c r="AW17" s="88">
        <v>1</v>
      </c>
      <c r="AX17" s="88"/>
      <c r="AY17" s="88"/>
      <c r="AZ17" s="88">
        <v>1</v>
      </c>
      <c r="BA17" s="88"/>
      <c r="BB17" s="88"/>
      <c r="BC17" s="88"/>
      <c r="BD17" s="88">
        <v>1</v>
      </c>
      <c r="BE17" s="88"/>
      <c r="BF17" s="88"/>
      <c r="BG17" s="88">
        <v>1</v>
      </c>
      <c r="BH17" s="4">
        <v>1</v>
      </c>
      <c r="BI17" s="4"/>
      <c r="BJ17" s="4"/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93">
        <v>1</v>
      </c>
      <c r="BX17" s="93"/>
      <c r="BY17" s="93"/>
      <c r="BZ17" s="93"/>
      <c r="CA17" s="93">
        <v>1</v>
      </c>
      <c r="CB17" s="93"/>
      <c r="CC17" s="93"/>
      <c r="CD17" s="93">
        <v>1</v>
      </c>
      <c r="CE17" s="93"/>
      <c r="CF17" s="93"/>
      <c r="CG17" s="93"/>
      <c r="CH17" s="93">
        <v>1</v>
      </c>
      <c r="CI17" s="93"/>
      <c r="CJ17" s="93">
        <v>1</v>
      </c>
      <c r="CK17" s="93"/>
      <c r="CL17" s="93"/>
      <c r="CM17" s="93">
        <v>1</v>
      </c>
      <c r="CN17" s="93"/>
      <c r="CO17" s="93"/>
      <c r="CP17" s="93">
        <v>1</v>
      </c>
      <c r="CQ17" s="93"/>
      <c r="CR17" s="93"/>
      <c r="CS17" s="93">
        <v>1</v>
      </c>
      <c r="CT17" s="93"/>
      <c r="CU17" s="93"/>
      <c r="CV17" s="93"/>
      <c r="CW17" s="93">
        <v>1</v>
      </c>
      <c r="CX17" s="93">
        <v>1</v>
      </c>
      <c r="CY17" s="93"/>
      <c r="CZ17" s="93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</row>
    <row r="18" spans="1:119" ht="15.75">
      <c r="A18" s="2">
        <v>4</v>
      </c>
      <c r="B18" s="1" t="s">
        <v>1648</v>
      </c>
      <c r="C18" s="82">
        <v>1</v>
      </c>
      <c r="D18" s="82"/>
      <c r="E18" s="82"/>
      <c r="F18" s="81">
        <v>1</v>
      </c>
      <c r="G18" s="81"/>
      <c r="H18" s="82"/>
      <c r="I18" s="81">
        <v>1</v>
      </c>
      <c r="J18" s="81"/>
      <c r="K18" s="82"/>
      <c r="L18" s="81">
        <v>1</v>
      </c>
      <c r="M18" s="81"/>
      <c r="N18" s="82"/>
      <c r="O18" s="81">
        <v>1</v>
      </c>
      <c r="P18" s="81"/>
      <c r="Q18" s="82"/>
      <c r="R18" s="81">
        <v>1</v>
      </c>
      <c r="S18" s="81"/>
      <c r="T18" s="82"/>
      <c r="U18" s="81">
        <v>1</v>
      </c>
      <c r="V18" s="81"/>
      <c r="W18" s="82"/>
      <c r="X18" s="87">
        <v>1</v>
      </c>
      <c r="Y18" s="87"/>
      <c r="Z18" s="87"/>
      <c r="AA18" s="87"/>
      <c r="AB18" s="87">
        <v>1</v>
      </c>
      <c r="AC18" s="88"/>
      <c r="AD18" s="88">
        <v>1</v>
      </c>
      <c r="AE18" s="88"/>
      <c r="AF18" s="87"/>
      <c r="AG18" s="87"/>
      <c r="AH18" s="87"/>
      <c r="AI18" s="87">
        <v>1</v>
      </c>
      <c r="AJ18" s="87"/>
      <c r="AK18" s="87">
        <v>1</v>
      </c>
      <c r="AL18" s="87"/>
      <c r="AM18" s="87">
        <v>1</v>
      </c>
      <c r="AN18" s="87"/>
      <c r="AO18" s="87"/>
      <c r="AP18" s="88"/>
      <c r="AQ18" s="88">
        <v>1</v>
      </c>
      <c r="AR18" s="88"/>
      <c r="AS18" s="88"/>
      <c r="AT18" s="88">
        <v>1</v>
      </c>
      <c r="AU18" s="88"/>
      <c r="AV18" s="88">
        <v>1</v>
      </c>
      <c r="AW18" s="88"/>
      <c r="AX18" s="88"/>
      <c r="AY18" s="88">
        <v>1</v>
      </c>
      <c r="AZ18" s="88"/>
      <c r="BA18" s="88"/>
      <c r="BB18" s="88">
        <v>1</v>
      </c>
      <c r="BC18" s="88"/>
      <c r="BD18" s="88"/>
      <c r="BE18" s="88"/>
      <c r="BF18" s="88">
        <v>1</v>
      </c>
      <c r="BG18" s="88"/>
      <c r="BH18" s="4">
        <v>1</v>
      </c>
      <c r="BI18" s="4"/>
      <c r="BJ18" s="4"/>
      <c r="BK18" s="4"/>
      <c r="BL18" s="4">
        <v>1</v>
      </c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93">
        <v>1</v>
      </c>
      <c r="BX18" s="93"/>
      <c r="BY18" s="93"/>
      <c r="BZ18" s="93"/>
      <c r="CA18" s="93">
        <v>1</v>
      </c>
      <c r="CB18" s="93"/>
      <c r="CC18" s="93"/>
      <c r="CD18" s="93">
        <v>1</v>
      </c>
      <c r="CE18" s="93"/>
      <c r="CF18" s="93"/>
      <c r="CG18" s="93">
        <v>1</v>
      </c>
      <c r="CH18" s="93"/>
      <c r="CI18" s="93">
        <v>1</v>
      </c>
      <c r="CJ18" s="93"/>
      <c r="CK18" s="93"/>
      <c r="CL18" s="93"/>
      <c r="CM18" s="93">
        <v>1</v>
      </c>
      <c r="CN18" s="93"/>
      <c r="CO18" s="93"/>
      <c r="CP18" s="93">
        <v>1</v>
      </c>
      <c r="CQ18" s="93"/>
      <c r="CR18" s="93"/>
      <c r="CS18" s="93">
        <v>1</v>
      </c>
      <c r="CT18" s="93"/>
      <c r="CU18" s="93"/>
      <c r="CV18" s="93">
        <v>1</v>
      </c>
      <c r="CW18" s="93"/>
      <c r="CX18" s="93">
        <v>1</v>
      </c>
      <c r="CY18" s="93"/>
      <c r="CZ18" s="93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</row>
    <row r="19" spans="1:119" ht="15.75">
      <c r="A19" s="2">
        <v>5</v>
      </c>
      <c r="B19" s="1" t="s">
        <v>1649</v>
      </c>
      <c r="C19" s="82">
        <v>1</v>
      </c>
      <c r="D19" s="82"/>
      <c r="E19" s="82"/>
      <c r="F19" s="81"/>
      <c r="G19" s="81">
        <v>1</v>
      </c>
      <c r="H19" s="82"/>
      <c r="I19" s="81">
        <v>1</v>
      </c>
      <c r="J19" s="81"/>
      <c r="K19" s="82"/>
      <c r="L19" s="81">
        <v>1</v>
      </c>
      <c r="M19" s="81"/>
      <c r="N19" s="82"/>
      <c r="O19" s="81">
        <v>1</v>
      </c>
      <c r="P19" s="81"/>
      <c r="Q19" s="82"/>
      <c r="R19" s="81">
        <v>1</v>
      </c>
      <c r="S19" s="81"/>
      <c r="T19" s="82"/>
      <c r="U19" s="81">
        <v>1</v>
      </c>
      <c r="V19" s="81"/>
      <c r="W19" s="82"/>
      <c r="X19" s="87">
        <v>1</v>
      </c>
      <c r="Y19" s="87"/>
      <c r="Z19" s="87"/>
      <c r="AA19" s="87">
        <v>1</v>
      </c>
      <c r="AB19" s="87"/>
      <c r="AC19" s="88"/>
      <c r="AD19" s="88">
        <v>1</v>
      </c>
      <c r="AE19" s="88"/>
      <c r="AF19" s="87"/>
      <c r="AG19" s="87"/>
      <c r="AH19" s="87">
        <v>1</v>
      </c>
      <c r="AI19" s="87"/>
      <c r="AJ19" s="87"/>
      <c r="AK19" s="87">
        <v>1</v>
      </c>
      <c r="AL19" s="87"/>
      <c r="AM19" s="87"/>
      <c r="AN19" s="87">
        <v>1</v>
      </c>
      <c r="AO19" s="87"/>
      <c r="AP19" s="88">
        <v>1</v>
      </c>
      <c r="AQ19" s="88"/>
      <c r="AR19" s="88"/>
      <c r="AS19" s="88"/>
      <c r="AT19" s="88">
        <v>1</v>
      </c>
      <c r="AU19" s="88"/>
      <c r="AV19" s="88">
        <v>1</v>
      </c>
      <c r="AW19" s="88"/>
      <c r="AX19" s="88"/>
      <c r="AY19" s="88">
        <v>1</v>
      </c>
      <c r="AZ19" s="88"/>
      <c r="BA19" s="88"/>
      <c r="BB19" s="88"/>
      <c r="BC19" s="88">
        <v>1</v>
      </c>
      <c r="BD19" s="88"/>
      <c r="BE19" s="88"/>
      <c r="BF19" s="88">
        <v>1</v>
      </c>
      <c r="BG19" s="88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93">
        <v>1</v>
      </c>
      <c r="BX19" s="93"/>
      <c r="BY19" s="93"/>
      <c r="BZ19" s="93">
        <v>1</v>
      </c>
      <c r="CA19" s="93"/>
      <c r="CB19" s="93"/>
      <c r="CC19" s="93"/>
      <c r="CD19" s="93">
        <v>1</v>
      </c>
      <c r="CE19" s="93"/>
      <c r="CF19" s="93"/>
      <c r="CG19" s="93">
        <v>1</v>
      </c>
      <c r="CH19" s="93"/>
      <c r="CI19" s="93">
        <v>1</v>
      </c>
      <c r="CJ19" s="93"/>
      <c r="CK19" s="93"/>
      <c r="CL19" s="93"/>
      <c r="CM19" s="93">
        <v>1</v>
      </c>
      <c r="CN19" s="93"/>
      <c r="CO19" s="93"/>
      <c r="CP19" s="93">
        <v>1</v>
      </c>
      <c r="CQ19" s="93"/>
      <c r="CR19" s="93"/>
      <c r="CS19" s="93">
        <v>1</v>
      </c>
      <c r="CT19" s="93"/>
      <c r="CU19" s="93">
        <v>1</v>
      </c>
      <c r="CV19" s="93"/>
      <c r="CW19" s="93"/>
      <c r="CX19" s="93">
        <v>1</v>
      </c>
      <c r="CY19" s="93"/>
      <c r="CZ19" s="93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</row>
    <row r="20" spans="1:119" ht="15.75">
      <c r="A20" s="2">
        <v>6</v>
      </c>
      <c r="B20" s="1" t="s">
        <v>1650</v>
      </c>
      <c r="C20" s="82">
        <v>1</v>
      </c>
      <c r="D20" s="82"/>
      <c r="E20" s="82"/>
      <c r="F20" s="81"/>
      <c r="G20" s="81">
        <v>1</v>
      </c>
      <c r="H20" s="82"/>
      <c r="I20" s="81">
        <v>1</v>
      </c>
      <c r="J20" s="81"/>
      <c r="K20" s="82"/>
      <c r="L20" s="81">
        <v>1</v>
      </c>
      <c r="M20" s="81"/>
      <c r="N20" s="82"/>
      <c r="O20" s="81">
        <v>1</v>
      </c>
      <c r="P20" s="81"/>
      <c r="Q20" s="82"/>
      <c r="R20" s="81"/>
      <c r="S20" s="81">
        <v>1</v>
      </c>
      <c r="T20" s="82"/>
      <c r="U20" s="81">
        <v>1</v>
      </c>
      <c r="V20" s="81"/>
      <c r="W20" s="82"/>
      <c r="X20" s="87"/>
      <c r="Y20" s="87">
        <v>1</v>
      </c>
      <c r="Z20" s="87"/>
      <c r="AA20" s="87"/>
      <c r="AB20" s="87"/>
      <c r="AC20" s="88">
        <v>1</v>
      </c>
      <c r="AD20" s="88"/>
      <c r="AE20" s="88">
        <v>1</v>
      </c>
      <c r="AF20" s="87"/>
      <c r="AG20" s="87"/>
      <c r="AH20" s="87"/>
      <c r="AI20" s="87">
        <v>1</v>
      </c>
      <c r="AJ20" s="87"/>
      <c r="AK20" s="87"/>
      <c r="AL20" s="87">
        <v>1</v>
      </c>
      <c r="AM20" s="87">
        <v>1</v>
      </c>
      <c r="AN20" s="87"/>
      <c r="AO20" s="87"/>
      <c r="AP20" s="88"/>
      <c r="AQ20" s="88"/>
      <c r="AR20" s="88">
        <v>1</v>
      </c>
      <c r="AS20" s="88"/>
      <c r="AT20" s="88">
        <v>1</v>
      </c>
      <c r="AU20" s="88"/>
      <c r="AV20" s="88"/>
      <c r="AW20" s="88">
        <v>1</v>
      </c>
      <c r="AX20" s="88"/>
      <c r="AY20" s="88"/>
      <c r="AZ20" s="88">
        <v>1</v>
      </c>
      <c r="BA20" s="88"/>
      <c r="BB20" s="88"/>
      <c r="BC20" s="88"/>
      <c r="BD20" s="88">
        <v>1</v>
      </c>
      <c r="BE20" s="88"/>
      <c r="BF20" s="88"/>
      <c r="BG20" s="88">
        <v>1</v>
      </c>
      <c r="BH20" s="4">
        <v>1</v>
      </c>
      <c r="BI20" s="4"/>
      <c r="BJ20" s="4"/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93"/>
      <c r="BX20" s="93">
        <v>1</v>
      </c>
      <c r="BY20" s="93"/>
      <c r="BZ20" s="93"/>
      <c r="CA20" s="93">
        <v>1</v>
      </c>
      <c r="CB20" s="93"/>
      <c r="CC20" s="93"/>
      <c r="CD20" s="93"/>
      <c r="CE20" s="93">
        <v>1</v>
      </c>
      <c r="CF20" s="93"/>
      <c r="CG20" s="93"/>
      <c r="CH20" s="93">
        <v>1</v>
      </c>
      <c r="CI20" s="93"/>
      <c r="CJ20" s="93">
        <v>1</v>
      </c>
      <c r="CK20" s="93"/>
      <c r="CL20" s="93"/>
      <c r="CM20" s="93"/>
      <c r="CN20" s="93">
        <v>1</v>
      </c>
      <c r="CO20" s="93"/>
      <c r="CP20" s="93"/>
      <c r="CQ20" s="93">
        <v>1</v>
      </c>
      <c r="CR20" s="93"/>
      <c r="CS20" s="93"/>
      <c r="CT20" s="93">
        <v>1</v>
      </c>
      <c r="CU20" s="93"/>
      <c r="CV20" s="93"/>
      <c r="CW20" s="93">
        <v>1</v>
      </c>
      <c r="CX20" s="93">
        <v>1</v>
      </c>
      <c r="CY20" s="93"/>
      <c r="CZ20" s="93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</row>
    <row r="21" spans="1:119" ht="15.75">
      <c r="A21" s="2">
        <v>7</v>
      </c>
      <c r="B21" s="1" t="s">
        <v>1651</v>
      </c>
      <c r="C21" s="82">
        <v>1</v>
      </c>
      <c r="D21" s="82"/>
      <c r="E21" s="82"/>
      <c r="F21" s="81">
        <v>1</v>
      </c>
      <c r="G21" s="81"/>
      <c r="H21" s="82"/>
      <c r="I21" s="81">
        <v>1</v>
      </c>
      <c r="J21" s="81"/>
      <c r="K21" s="82"/>
      <c r="L21" s="81">
        <v>1</v>
      </c>
      <c r="M21" s="81"/>
      <c r="N21" s="82"/>
      <c r="O21" s="81">
        <v>1</v>
      </c>
      <c r="P21" s="81"/>
      <c r="Q21" s="82"/>
      <c r="R21" s="81">
        <v>1</v>
      </c>
      <c r="S21" s="81"/>
      <c r="T21" s="82"/>
      <c r="U21" s="81">
        <v>1</v>
      </c>
      <c r="V21" s="81"/>
      <c r="W21" s="82"/>
      <c r="X21" s="87">
        <v>1</v>
      </c>
      <c r="Y21" s="87"/>
      <c r="Z21" s="87"/>
      <c r="AA21" s="87"/>
      <c r="AB21" s="87">
        <v>1</v>
      </c>
      <c r="AC21" s="88"/>
      <c r="AD21" s="88">
        <v>1</v>
      </c>
      <c r="AE21" s="88"/>
      <c r="AF21" s="87"/>
      <c r="AG21" s="87"/>
      <c r="AH21" s="87">
        <v>1</v>
      </c>
      <c r="AI21" s="87"/>
      <c r="AJ21" s="87"/>
      <c r="AK21" s="87">
        <v>1</v>
      </c>
      <c r="AL21" s="87"/>
      <c r="AM21" s="87">
        <v>1</v>
      </c>
      <c r="AN21" s="87"/>
      <c r="AO21" s="87"/>
      <c r="AP21" s="88"/>
      <c r="AQ21" s="88">
        <v>1</v>
      </c>
      <c r="AR21" s="88"/>
      <c r="AS21" s="88"/>
      <c r="AT21" s="88">
        <v>1</v>
      </c>
      <c r="AU21" s="88"/>
      <c r="AV21" s="88">
        <v>1</v>
      </c>
      <c r="AW21" s="88"/>
      <c r="AX21" s="88"/>
      <c r="AY21" s="88">
        <v>1</v>
      </c>
      <c r="AZ21" s="88"/>
      <c r="BA21" s="88"/>
      <c r="BB21" s="88"/>
      <c r="BC21" s="88">
        <v>1</v>
      </c>
      <c r="BD21" s="88"/>
      <c r="BE21" s="88"/>
      <c r="BF21" s="88">
        <v>1</v>
      </c>
      <c r="BG21" s="88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93">
        <v>1</v>
      </c>
      <c r="BX21" s="93"/>
      <c r="BY21" s="93"/>
      <c r="BZ21" s="93"/>
      <c r="CA21" s="93">
        <v>1</v>
      </c>
      <c r="CB21" s="93"/>
      <c r="CC21" s="93"/>
      <c r="CD21" s="93">
        <v>1</v>
      </c>
      <c r="CE21" s="93"/>
      <c r="CF21" s="93"/>
      <c r="CG21" s="93">
        <v>1</v>
      </c>
      <c r="CH21" s="93"/>
      <c r="CI21" s="93">
        <v>1</v>
      </c>
      <c r="CJ21" s="93"/>
      <c r="CK21" s="93"/>
      <c r="CL21" s="93"/>
      <c r="CM21" s="93">
        <v>1</v>
      </c>
      <c r="CN21" s="93"/>
      <c r="CO21" s="93"/>
      <c r="CP21" s="93">
        <v>1</v>
      </c>
      <c r="CQ21" s="93"/>
      <c r="CR21" s="93"/>
      <c r="CS21" s="93">
        <v>1</v>
      </c>
      <c r="CT21" s="93"/>
      <c r="CU21" s="93"/>
      <c r="CV21" s="93">
        <v>1</v>
      </c>
      <c r="CW21" s="93"/>
      <c r="CX21" s="93">
        <v>1</v>
      </c>
      <c r="CY21" s="93"/>
      <c r="CZ21" s="93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</row>
    <row r="22" spans="1:119" ht="15.75">
      <c r="A22" s="3">
        <v>8</v>
      </c>
      <c r="B22" s="4" t="s">
        <v>1652</v>
      </c>
      <c r="C22" s="83">
        <v>1</v>
      </c>
      <c r="D22" s="82"/>
      <c r="E22" s="82"/>
      <c r="F22" s="81"/>
      <c r="G22" s="81">
        <v>1</v>
      </c>
      <c r="H22" s="82"/>
      <c r="I22" s="81">
        <v>1</v>
      </c>
      <c r="J22" s="81"/>
      <c r="K22" s="82"/>
      <c r="L22" s="81">
        <v>1</v>
      </c>
      <c r="M22" s="81"/>
      <c r="N22" s="82"/>
      <c r="O22" s="81">
        <v>1</v>
      </c>
      <c r="P22" s="81"/>
      <c r="Q22" s="82"/>
      <c r="R22" s="81">
        <v>1</v>
      </c>
      <c r="S22" s="81"/>
      <c r="T22" s="82"/>
      <c r="U22" s="81">
        <v>1</v>
      </c>
      <c r="V22" s="81"/>
      <c r="W22" s="82"/>
      <c r="X22" s="88"/>
      <c r="Y22" s="88">
        <v>1</v>
      </c>
      <c r="Z22" s="88"/>
      <c r="AA22" s="88"/>
      <c r="AB22" s="88">
        <v>1</v>
      </c>
      <c r="AC22" s="88"/>
      <c r="AD22" s="88">
        <v>1</v>
      </c>
      <c r="AE22" s="88"/>
      <c r="AF22" s="88"/>
      <c r="AG22" s="88"/>
      <c r="AH22" s="88">
        <v>1</v>
      </c>
      <c r="AI22" s="88"/>
      <c r="AJ22" s="88"/>
      <c r="AK22" s="88">
        <v>1</v>
      </c>
      <c r="AL22" s="88"/>
      <c r="AM22" s="88">
        <v>1</v>
      </c>
      <c r="AN22" s="88"/>
      <c r="AO22" s="88"/>
      <c r="AP22" s="88"/>
      <c r="AQ22" s="88">
        <v>1</v>
      </c>
      <c r="AR22" s="88"/>
      <c r="AS22" s="88"/>
      <c r="AT22" s="88">
        <v>1</v>
      </c>
      <c r="AU22" s="88"/>
      <c r="AV22" s="88">
        <v>1</v>
      </c>
      <c r="AW22" s="88"/>
      <c r="AX22" s="88"/>
      <c r="AY22" s="88">
        <v>1</v>
      </c>
      <c r="AZ22" s="88"/>
      <c r="BA22" s="88"/>
      <c r="BB22" s="88"/>
      <c r="BC22" s="88">
        <v>1</v>
      </c>
      <c r="BD22" s="88"/>
      <c r="BE22" s="88"/>
      <c r="BF22" s="88">
        <v>1</v>
      </c>
      <c r="BG22" s="88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93">
        <v>1</v>
      </c>
      <c r="BX22" s="93"/>
      <c r="BY22" s="93"/>
      <c r="BZ22" s="93"/>
      <c r="CA22" s="93">
        <v>1</v>
      </c>
      <c r="CB22" s="93"/>
      <c r="CC22" s="93"/>
      <c r="CD22" s="93">
        <v>1</v>
      </c>
      <c r="CE22" s="93"/>
      <c r="CF22" s="93"/>
      <c r="CG22" s="93">
        <v>1</v>
      </c>
      <c r="CH22" s="93"/>
      <c r="CI22" s="93">
        <v>1</v>
      </c>
      <c r="CJ22" s="93"/>
      <c r="CK22" s="93"/>
      <c r="CL22" s="93"/>
      <c r="CM22" s="93">
        <v>1</v>
      </c>
      <c r="CN22" s="93"/>
      <c r="CO22" s="93"/>
      <c r="CP22" s="93">
        <v>1</v>
      </c>
      <c r="CQ22" s="93"/>
      <c r="CR22" s="93"/>
      <c r="CS22" s="93">
        <v>1</v>
      </c>
      <c r="CT22" s="93"/>
      <c r="CU22" s="93"/>
      <c r="CV22" s="93">
        <v>1</v>
      </c>
      <c r="CW22" s="93"/>
      <c r="CX22" s="93">
        <v>1</v>
      </c>
      <c r="CY22" s="93"/>
      <c r="CZ22" s="93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</row>
    <row r="23" spans="1:119" ht="15.75">
      <c r="A23" s="3">
        <v>9</v>
      </c>
      <c r="B23" s="4" t="s">
        <v>1653</v>
      </c>
      <c r="C23" s="83">
        <v>1</v>
      </c>
      <c r="D23" s="82"/>
      <c r="E23" s="82"/>
      <c r="F23" s="81">
        <v>1</v>
      </c>
      <c r="G23" s="81"/>
      <c r="H23" s="82"/>
      <c r="I23" s="81">
        <v>1</v>
      </c>
      <c r="J23" s="81"/>
      <c r="K23" s="82"/>
      <c r="L23" s="81">
        <v>1</v>
      </c>
      <c r="M23" s="81"/>
      <c r="N23" s="82"/>
      <c r="O23" s="81">
        <v>1</v>
      </c>
      <c r="P23" s="81"/>
      <c r="Q23" s="82"/>
      <c r="R23" s="81">
        <v>1</v>
      </c>
      <c r="S23" s="81"/>
      <c r="T23" s="82"/>
      <c r="U23" s="81">
        <v>1</v>
      </c>
      <c r="V23" s="81"/>
      <c r="W23" s="82"/>
      <c r="X23" s="88">
        <v>1</v>
      </c>
      <c r="Y23" s="88"/>
      <c r="Z23" s="88"/>
      <c r="AA23" s="88">
        <v>1</v>
      </c>
      <c r="AB23" s="88"/>
      <c r="AC23" s="88"/>
      <c r="AD23" s="88">
        <v>1</v>
      </c>
      <c r="AE23" s="88"/>
      <c r="AF23" s="88"/>
      <c r="AG23" s="88">
        <v>1</v>
      </c>
      <c r="AH23" s="88"/>
      <c r="AI23" s="88"/>
      <c r="AJ23" s="88">
        <v>1</v>
      </c>
      <c r="AK23" s="88"/>
      <c r="AL23" s="88"/>
      <c r="AM23" s="88">
        <v>1</v>
      </c>
      <c r="AN23" s="88"/>
      <c r="AO23" s="88"/>
      <c r="AP23" s="88">
        <v>1</v>
      </c>
      <c r="AQ23" s="88"/>
      <c r="AR23" s="88"/>
      <c r="AS23" s="88">
        <v>1</v>
      </c>
      <c r="AT23" s="88"/>
      <c r="AU23" s="88"/>
      <c r="AV23" s="88">
        <v>1</v>
      </c>
      <c r="AW23" s="88"/>
      <c r="AX23" s="88"/>
      <c r="AY23" s="88">
        <v>1</v>
      </c>
      <c r="AZ23" s="88"/>
      <c r="BA23" s="88"/>
      <c r="BB23" s="88">
        <v>1</v>
      </c>
      <c r="BC23" s="88"/>
      <c r="BD23" s="88"/>
      <c r="BE23" s="88">
        <v>1</v>
      </c>
      <c r="BF23" s="88"/>
      <c r="BG23" s="88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93">
        <v>1</v>
      </c>
      <c r="BX23" s="93"/>
      <c r="BY23" s="93"/>
      <c r="BZ23" s="93">
        <v>1</v>
      </c>
      <c r="CA23" s="93"/>
      <c r="CB23" s="93"/>
      <c r="CC23" s="93">
        <v>1</v>
      </c>
      <c r="CD23" s="93"/>
      <c r="CE23" s="93"/>
      <c r="CF23" s="93">
        <v>1</v>
      </c>
      <c r="CG23" s="93"/>
      <c r="CH23" s="93"/>
      <c r="CI23" s="93">
        <v>1</v>
      </c>
      <c r="CJ23" s="93"/>
      <c r="CK23" s="93"/>
      <c r="CL23" s="93">
        <v>1</v>
      </c>
      <c r="CM23" s="93"/>
      <c r="CN23" s="93"/>
      <c r="CO23" s="93">
        <v>1</v>
      </c>
      <c r="CP23" s="93"/>
      <c r="CQ23" s="93"/>
      <c r="CR23" s="93">
        <v>1</v>
      </c>
      <c r="CS23" s="93"/>
      <c r="CT23" s="93"/>
      <c r="CU23" s="93">
        <v>1</v>
      </c>
      <c r="CV23" s="93"/>
      <c r="CW23" s="93"/>
      <c r="CX23" s="93">
        <v>1</v>
      </c>
      <c r="CY23" s="93"/>
      <c r="CZ23" s="93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</row>
    <row r="24" spans="1:119" ht="15.75">
      <c r="A24" s="3">
        <v>10</v>
      </c>
      <c r="B24" s="4" t="s">
        <v>1654</v>
      </c>
      <c r="C24" s="83">
        <v>1</v>
      </c>
      <c r="D24" s="82"/>
      <c r="E24" s="82"/>
      <c r="F24" s="81">
        <v>1</v>
      </c>
      <c r="G24" s="81"/>
      <c r="H24" s="82"/>
      <c r="I24" s="81">
        <v>1</v>
      </c>
      <c r="J24" s="81"/>
      <c r="K24" s="82"/>
      <c r="L24" s="81">
        <v>1</v>
      </c>
      <c r="M24" s="81"/>
      <c r="N24" s="82"/>
      <c r="O24" s="81">
        <v>1</v>
      </c>
      <c r="P24" s="81"/>
      <c r="Q24" s="82"/>
      <c r="R24" s="81">
        <v>1</v>
      </c>
      <c r="S24" s="81"/>
      <c r="T24" s="82"/>
      <c r="U24" s="81">
        <v>1</v>
      </c>
      <c r="V24" s="81"/>
      <c r="W24" s="82"/>
      <c r="X24" s="88">
        <v>1</v>
      </c>
      <c r="Y24" s="88"/>
      <c r="Z24" s="88"/>
      <c r="AA24" s="88">
        <v>1</v>
      </c>
      <c r="AB24" s="88"/>
      <c r="AC24" s="88"/>
      <c r="AD24" s="88">
        <v>1</v>
      </c>
      <c r="AE24" s="88"/>
      <c r="AF24" s="88"/>
      <c r="AG24" s="88">
        <v>1</v>
      </c>
      <c r="AH24" s="88"/>
      <c r="AI24" s="88"/>
      <c r="AJ24" s="88">
        <v>1</v>
      </c>
      <c r="AK24" s="88"/>
      <c r="AL24" s="88"/>
      <c r="AM24" s="88">
        <v>1</v>
      </c>
      <c r="AN24" s="88"/>
      <c r="AO24" s="88"/>
      <c r="AP24" s="88">
        <v>1</v>
      </c>
      <c r="AQ24" s="88"/>
      <c r="AR24" s="88"/>
      <c r="AS24" s="88">
        <v>1</v>
      </c>
      <c r="AT24" s="88"/>
      <c r="AU24" s="88"/>
      <c r="AV24" s="88">
        <v>1</v>
      </c>
      <c r="AW24" s="88"/>
      <c r="AX24" s="88"/>
      <c r="AY24" s="88">
        <v>1</v>
      </c>
      <c r="AZ24" s="88"/>
      <c r="BA24" s="88"/>
      <c r="BB24" s="88">
        <v>1</v>
      </c>
      <c r="BC24" s="88"/>
      <c r="BD24" s="88"/>
      <c r="BE24" s="88">
        <v>1</v>
      </c>
      <c r="BF24" s="88"/>
      <c r="BG24" s="88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93">
        <v>1</v>
      </c>
      <c r="BX24" s="93"/>
      <c r="BY24" s="93"/>
      <c r="BZ24" s="93">
        <v>1</v>
      </c>
      <c r="CA24" s="93"/>
      <c r="CB24" s="93"/>
      <c r="CC24" s="93">
        <v>1</v>
      </c>
      <c r="CD24" s="93"/>
      <c r="CE24" s="93"/>
      <c r="CF24" s="93">
        <v>1</v>
      </c>
      <c r="CG24" s="93"/>
      <c r="CH24" s="93"/>
      <c r="CI24" s="93">
        <v>1</v>
      </c>
      <c r="CJ24" s="93"/>
      <c r="CK24" s="93"/>
      <c r="CL24" s="93">
        <v>1</v>
      </c>
      <c r="CM24" s="93"/>
      <c r="CN24" s="93"/>
      <c r="CO24" s="93">
        <v>1</v>
      </c>
      <c r="CP24" s="93"/>
      <c r="CQ24" s="93"/>
      <c r="CR24" s="93">
        <v>1</v>
      </c>
      <c r="CS24" s="93"/>
      <c r="CT24" s="93"/>
      <c r="CU24" s="93">
        <v>1</v>
      </c>
      <c r="CV24" s="93"/>
      <c r="CW24" s="93"/>
      <c r="CX24" s="93">
        <v>1</v>
      </c>
      <c r="CY24" s="93"/>
      <c r="CZ24" s="93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</row>
    <row r="25" spans="1:119" ht="15.75">
      <c r="A25" s="3">
        <v>11</v>
      </c>
      <c r="B25" s="4" t="s">
        <v>1655</v>
      </c>
      <c r="C25" s="83">
        <v>1</v>
      </c>
      <c r="D25" s="82"/>
      <c r="E25" s="82"/>
      <c r="F25" s="81">
        <v>1</v>
      </c>
      <c r="G25" s="81"/>
      <c r="H25" s="82"/>
      <c r="I25" s="81">
        <v>1</v>
      </c>
      <c r="J25" s="81"/>
      <c r="K25" s="82"/>
      <c r="L25" s="81">
        <v>1</v>
      </c>
      <c r="M25" s="81"/>
      <c r="N25" s="82"/>
      <c r="O25" s="81">
        <v>1</v>
      </c>
      <c r="P25" s="81"/>
      <c r="Q25" s="82"/>
      <c r="R25" s="81">
        <v>1</v>
      </c>
      <c r="S25" s="81"/>
      <c r="T25" s="82"/>
      <c r="U25" s="81">
        <v>1</v>
      </c>
      <c r="V25" s="81"/>
      <c r="W25" s="82"/>
      <c r="X25" s="88">
        <v>1</v>
      </c>
      <c r="Y25" s="88"/>
      <c r="Z25" s="88"/>
      <c r="AA25" s="88">
        <v>1</v>
      </c>
      <c r="AB25" s="88"/>
      <c r="AC25" s="88"/>
      <c r="AD25" s="88">
        <v>1</v>
      </c>
      <c r="AE25" s="88"/>
      <c r="AF25" s="88"/>
      <c r="AG25" s="88">
        <v>1</v>
      </c>
      <c r="AH25" s="88"/>
      <c r="AI25" s="88"/>
      <c r="AJ25" s="88">
        <v>1</v>
      </c>
      <c r="AK25" s="88"/>
      <c r="AL25" s="88"/>
      <c r="AM25" s="88">
        <v>1</v>
      </c>
      <c r="AN25" s="88"/>
      <c r="AO25" s="88"/>
      <c r="AP25" s="88">
        <v>1</v>
      </c>
      <c r="AQ25" s="88"/>
      <c r="AR25" s="88"/>
      <c r="AS25" s="88">
        <v>1</v>
      </c>
      <c r="AT25" s="88"/>
      <c r="AU25" s="88"/>
      <c r="AV25" s="88">
        <v>1</v>
      </c>
      <c r="AW25" s="88"/>
      <c r="AX25" s="88"/>
      <c r="AY25" s="88">
        <v>1</v>
      </c>
      <c r="AZ25" s="88"/>
      <c r="BA25" s="88"/>
      <c r="BB25" s="88">
        <v>1</v>
      </c>
      <c r="BC25" s="88"/>
      <c r="BD25" s="88"/>
      <c r="BE25" s="88">
        <v>1</v>
      </c>
      <c r="BF25" s="88"/>
      <c r="BG25" s="88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93">
        <v>1</v>
      </c>
      <c r="BX25" s="93"/>
      <c r="BY25" s="93"/>
      <c r="BZ25" s="93">
        <v>1</v>
      </c>
      <c r="CA25" s="93"/>
      <c r="CB25" s="93"/>
      <c r="CC25" s="93">
        <v>1</v>
      </c>
      <c r="CD25" s="93"/>
      <c r="CE25" s="93"/>
      <c r="CF25" s="93">
        <v>1</v>
      </c>
      <c r="CG25" s="93"/>
      <c r="CH25" s="93"/>
      <c r="CI25" s="93">
        <v>1</v>
      </c>
      <c r="CJ25" s="93"/>
      <c r="CK25" s="93"/>
      <c r="CL25" s="93"/>
      <c r="CM25" s="93">
        <v>1</v>
      </c>
      <c r="CN25" s="93"/>
      <c r="CO25" s="93"/>
      <c r="CP25" s="93">
        <v>1</v>
      </c>
      <c r="CQ25" s="93"/>
      <c r="CR25" s="93"/>
      <c r="CS25" s="93">
        <v>1</v>
      </c>
      <c r="CT25" s="93"/>
      <c r="CU25" s="93">
        <v>1</v>
      </c>
      <c r="CV25" s="93"/>
      <c r="CW25" s="93"/>
      <c r="CX25" s="93">
        <v>1</v>
      </c>
      <c r="CY25" s="93"/>
      <c r="CZ25" s="93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</row>
    <row r="26" spans="1:119" ht="15.75">
      <c r="A26" s="3">
        <v>12</v>
      </c>
      <c r="B26" s="4" t="s">
        <v>1656</v>
      </c>
      <c r="C26" s="83">
        <v>1</v>
      </c>
      <c r="D26" s="82"/>
      <c r="E26" s="82"/>
      <c r="F26" s="81">
        <v>1</v>
      </c>
      <c r="G26" s="81"/>
      <c r="H26" s="82"/>
      <c r="I26" s="81">
        <v>1</v>
      </c>
      <c r="J26" s="81"/>
      <c r="K26" s="82"/>
      <c r="L26" s="81">
        <v>1</v>
      </c>
      <c r="M26" s="81"/>
      <c r="N26" s="82"/>
      <c r="O26" s="81">
        <v>1</v>
      </c>
      <c r="P26" s="81"/>
      <c r="Q26" s="82"/>
      <c r="R26" s="81">
        <v>1</v>
      </c>
      <c r="S26" s="81"/>
      <c r="T26" s="82"/>
      <c r="U26" s="81">
        <v>1</v>
      </c>
      <c r="V26" s="81"/>
      <c r="W26" s="82"/>
      <c r="X26" s="88">
        <v>1</v>
      </c>
      <c r="Y26" s="88"/>
      <c r="Z26" s="88"/>
      <c r="AA26" s="88">
        <v>1</v>
      </c>
      <c r="AB26" s="88"/>
      <c r="AC26" s="88"/>
      <c r="AD26" s="88">
        <v>1</v>
      </c>
      <c r="AE26" s="88"/>
      <c r="AF26" s="88"/>
      <c r="AG26" s="88">
        <v>1</v>
      </c>
      <c r="AH26" s="88"/>
      <c r="AI26" s="88"/>
      <c r="AJ26" s="88">
        <v>1</v>
      </c>
      <c r="AK26" s="88"/>
      <c r="AL26" s="88"/>
      <c r="AM26" s="88">
        <v>1</v>
      </c>
      <c r="AN26" s="88"/>
      <c r="AO26" s="88"/>
      <c r="AP26" s="88">
        <v>1</v>
      </c>
      <c r="AQ26" s="88"/>
      <c r="AR26" s="88"/>
      <c r="AS26" s="88">
        <v>1</v>
      </c>
      <c r="AT26" s="88"/>
      <c r="AU26" s="88"/>
      <c r="AV26" s="88">
        <v>1</v>
      </c>
      <c r="AW26" s="88"/>
      <c r="AX26" s="88"/>
      <c r="AY26" s="88">
        <v>1</v>
      </c>
      <c r="AZ26" s="88"/>
      <c r="BA26" s="88"/>
      <c r="BB26" s="88">
        <v>1</v>
      </c>
      <c r="BC26" s="88"/>
      <c r="BD26" s="88"/>
      <c r="BE26" s="88">
        <v>1</v>
      </c>
      <c r="BF26" s="88"/>
      <c r="BG26" s="88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93">
        <v>1</v>
      </c>
      <c r="BX26" s="93"/>
      <c r="BY26" s="93"/>
      <c r="BZ26" s="93">
        <v>1</v>
      </c>
      <c r="CA26" s="93"/>
      <c r="CB26" s="93"/>
      <c r="CC26" s="93">
        <v>1</v>
      </c>
      <c r="CD26" s="93"/>
      <c r="CE26" s="93"/>
      <c r="CF26" s="93">
        <v>1</v>
      </c>
      <c r="CG26" s="93"/>
      <c r="CH26" s="93"/>
      <c r="CI26" s="93">
        <v>1</v>
      </c>
      <c r="CJ26" s="93"/>
      <c r="CK26" s="93"/>
      <c r="CL26" s="93">
        <v>1</v>
      </c>
      <c r="CM26" s="93"/>
      <c r="CN26" s="93"/>
      <c r="CO26" s="93">
        <v>1</v>
      </c>
      <c r="CP26" s="93"/>
      <c r="CQ26" s="93"/>
      <c r="CR26" s="93">
        <v>1</v>
      </c>
      <c r="CS26" s="93"/>
      <c r="CT26" s="93"/>
      <c r="CU26" s="93">
        <v>1</v>
      </c>
      <c r="CV26" s="93"/>
      <c r="CW26" s="93"/>
      <c r="CX26" s="93">
        <v>1</v>
      </c>
      <c r="CY26" s="93"/>
      <c r="CZ26" s="93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</row>
    <row r="27" spans="1:119" ht="15.75">
      <c r="A27" s="3">
        <v>13</v>
      </c>
      <c r="B27" s="4" t="s">
        <v>1657</v>
      </c>
      <c r="C27" s="83">
        <v>1</v>
      </c>
      <c r="D27" s="82"/>
      <c r="E27" s="82"/>
      <c r="F27" s="81">
        <v>1</v>
      </c>
      <c r="G27" s="81"/>
      <c r="H27" s="82"/>
      <c r="I27" s="81">
        <v>1</v>
      </c>
      <c r="J27" s="81"/>
      <c r="K27" s="82"/>
      <c r="L27" s="81">
        <v>1</v>
      </c>
      <c r="M27" s="81"/>
      <c r="N27" s="82"/>
      <c r="O27" s="81">
        <v>1</v>
      </c>
      <c r="P27" s="81"/>
      <c r="Q27" s="82"/>
      <c r="R27" s="81">
        <v>1</v>
      </c>
      <c r="S27" s="81"/>
      <c r="T27" s="82"/>
      <c r="U27" s="81">
        <v>1</v>
      </c>
      <c r="V27" s="81"/>
      <c r="W27" s="82"/>
      <c r="X27" s="88">
        <v>1</v>
      </c>
      <c r="Y27" s="88"/>
      <c r="Z27" s="88"/>
      <c r="AA27" s="88">
        <v>1</v>
      </c>
      <c r="AB27" s="88"/>
      <c r="AC27" s="88"/>
      <c r="AD27" s="88">
        <v>1</v>
      </c>
      <c r="AE27" s="88"/>
      <c r="AF27" s="88"/>
      <c r="AG27" s="88">
        <v>1</v>
      </c>
      <c r="AH27" s="88"/>
      <c r="AI27" s="88"/>
      <c r="AJ27" s="88">
        <v>1</v>
      </c>
      <c r="AK27" s="88"/>
      <c r="AL27" s="88"/>
      <c r="AM27" s="88">
        <v>1</v>
      </c>
      <c r="AN27" s="88"/>
      <c r="AO27" s="88"/>
      <c r="AP27" s="88">
        <v>1</v>
      </c>
      <c r="AQ27" s="88"/>
      <c r="AR27" s="88"/>
      <c r="AS27" s="88">
        <v>1</v>
      </c>
      <c r="AT27" s="88"/>
      <c r="AU27" s="88"/>
      <c r="AV27" s="88">
        <v>1</v>
      </c>
      <c r="AW27" s="88"/>
      <c r="AX27" s="88"/>
      <c r="AY27" s="88">
        <v>1</v>
      </c>
      <c r="AZ27" s="88"/>
      <c r="BA27" s="88"/>
      <c r="BB27" s="88">
        <v>1</v>
      </c>
      <c r="BC27" s="88"/>
      <c r="BD27" s="88"/>
      <c r="BE27" s="88">
        <v>1</v>
      </c>
      <c r="BF27" s="88"/>
      <c r="BG27" s="88"/>
      <c r="BH27" s="4">
        <v>1</v>
      </c>
      <c r="BI27" s="4"/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93">
        <v>1</v>
      </c>
      <c r="BX27" s="93"/>
      <c r="BY27" s="93"/>
      <c r="BZ27" s="93">
        <v>1</v>
      </c>
      <c r="CA27" s="93"/>
      <c r="CB27" s="93"/>
      <c r="CC27" s="93">
        <v>1</v>
      </c>
      <c r="CD27" s="93"/>
      <c r="CE27" s="93"/>
      <c r="CF27" s="93"/>
      <c r="CG27" s="93">
        <v>1</v>
      </c>
      <c r="CH27" s="93"/>
      <c r="CI27" s="93">
        <v>1</v>
      </c>
      <c r="CJ27" s="93"/>
      <c r="CK27" s="93"/>
      <c r="CL27" s="93"/>
      <c r="CM27" s="93">
        <v>1</v>
      </c>
      <c r="CN27" s="93"/>
      <c r="CO27" s="93">
        <v>1</v>
      </c>
      <c r="CP27" s="93"/>
      <c r="CQ27" s="93"/>
      <c r="CR27" s="93"/>
      <c r="CS27" s="93">
        <v>1</v>
      </c>
      <c r="CT27" s="93"/>
      <c r="CU27" s="93">
        <v>1</v>
      </c>
      <c r="CV27" s="93"/>
      <c r="CW27" s="93"/>
      <c r="CX27" s="93">
        <v>1</v>
      </c>
      <c r="CY27" s="93"/>
      <c r="CZ27" s="93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</row>
    <row r="28" spans="1:119">
      <c r="A28" s="145" t="s">
        <v>171</v>
      </c>
      <c r="B28" s="146"/>
      <c r="C28" s="83">
        <f t="shared" ref="C28:AH28" si="0">SUM(C15:C27)</f>
        <v>13</v>
      </c>
      <c r="D28" s="83">
        <f t="shared" si="0"/>
        <v>0</v>
      </c>
      <c r="E28" s="83">
        <f t="shared" si="0"/>
        <v>0</v>
      </c>
      <c r="F28" s="83">
        <f t="shared" si="0"/>
        <v>9</v>
      </c>
      <c r="G28" s="83">
        <f t="shared" si="0"/>
        <v>4</v>
      </c>
      <c r="H28" s="83">
        <f t="shared" si="0"/>
        <v>0</v>
      </c>
      <c r="I28" s="83">
        <f t="shared" si="0"/>
        <v>13</v>
      </c>
      <c r="J28" s="83">
        <f t="shared" si="0"/>
        <v>0</v>
      </c>
      <c r="K28" s="83">
        <f t="shared" si="0"/>
        <v>0</v>
      </c>
      <c r="L28" s="83">
        <f t="shared" si="0"/>
        <v>13</v>
      </c>
      <c r="M28" s="83">
        <f t="shared" si="0"/>
        <v>0</v>
      </c>
      <c r="N28" s="83">
        <f t="shared" si="0"/>
        <v>0</v>
      </c>
      <c r="O28" s="83">
        <f t="shared" si="0"/>
        <v>13</v>
      </c>
      <c r="P28" s="83">
        <f t="shared" si="0"/>
        <v>0</v>
      </c>
      <c r="Q28" s="83">
        <f t="shared" si="0"/>
        <v>0</v>
      </c>
      <c r="R28" s="83">
        <f t="shared" si="0"/>
        <v>10</v>
      </c>
      <c r="S28" s="83">
        <f t="shared" si="0"/>
        <v>3</v>
      </c>
      <c r="T28" s="83">
        <f t="shared" si="0"/>
        <v>0</v>
      </c>
      <c r="U28" s="83">
        <f t="shared" si="0"/>
        <v>13</v>
      </c>
      <c r="V28" s="83">
        <f t="shared" si="0"/>
        <v>0</v>
      </c>
      <c r="W28" s="83">
        <f t="shared" si="0"/>
        <v>0</v>
      </c>
      <c r="X28" s="89">
        <f t="shared" si="0"/>
        <v>10</v>
      </c>
      <c r="Y28" s="89">
        <f t="shared" si="0"/>
        <v>3</v>
      </c>
      <c r="Z28" s="89">
        <f t="shared" si="0"/>
        <v>0</v>
      </c>
      <c r="AA28" s="89">
        <f t="shared" si="0"/>
        <v>8</v>
      </c>
      <c r="AB28" s="89">
        <f t="shared" si="0"/>
        <v>3</v>
      </c>
      <c r="AC28" s="89">
        <f t="shared" si="0"/>
        <v>2</v>
      </c>
      <c r="AD28" s="89">
        <f t="shared" si="0"/>
        <v>11</v>
      </c>
      <c r="AE28" s="89">
        <f t="shared" si="0"/>
        <v>2</v>
      </c>
      <c r="AF28" s="89">
        <f t="shared" si="0"/>
        <v>0</v>
      </c>
      <c r="AG28" s="89">
        <f t="shared" si="0"/>
        <v>6</v>
      </c>
      <c r="AH28" s="89">
        <f t="shared" si="0"/>
        <v>4</v>
      </c>
      <c r="AI28" s="89">
        <f t="shared" ref="AI28:BN28" si="1">SUM(AI15:AI27)</f>
        <v>3</v>
      </c>
      <c r="AJ28" s="89">
        <f t="shared" si="1"/>
        <v>7</v>
      </c>
      <c r="AK28" s="89">
        <f t="shared" si="1"/>
        <v>4</v>
      </c>
      <c r="AL28" s="89">
        <f t="shared" si="1"/>
        <v>2</v>
      </c>
      <c r="AM28" s="89">
        <f t="shared" si="1"/>
        <v>11</v>
      </c>
      <c r="AN28" s="89">
        <f t="shared" si="1"/>
        <v>2</v>
      </c>
      <c r="AO28" s="89">
        <f t="shared" si="1"/>
        <v>0</v>
      </c>
      <c r="AP28" s="89">
        <f t="shared" si="1"/>
        <v>8</v>
      </c>
      <c r="AQ28" s="89">
        <f t="shared" si="1"/>
        <v>3</v>
      </c>
      <c r="AR28" s="89">
        <f t="shared" si="1"/>
        <v>2</v>
      </c>
      <c r="AS28" s="89">
        <f t="shared" si="1"/>
        <v>7</v>
      </c>
      <c r="AT28" s="89">
        <f t="shared" si="1"/>
        <v>6</v>
      </c>
      <c r="AU28" s="89">
        <f t="shared" si="1"/>
        <v>0</v>
      </c>
      <c r="AV28" s="89">
        <f t="shared" si="1"/>
        <v>11</v>
      </c>
      <c r="AW28" s="89">
        <f t="shared" si="1"/>
        <v>2</v>
      </c>
      <c r="AX28" s="89">
        <f t="shared" si="1"/>
        <v>0</v>
      </c>
      <c r="AY28" s="89">
        <f t="shared" si="1"/>
        <v>11</v>
      </c>
      <c r="AZ28" s="89">
        <f t="shared" si="1"/>
        <v>2</v>
      </c>
      <c r="BA28" s="89">
        <f t="shared" si="1"/>
        <v>0</v>
      </c>
      <c r="BB28" s="89">
        <f t="shared" si="1"/>
        <v>8</v>
      </c>
      <c r="BC28" s="89">
        <f t="shared" si="1"/>
        <v>3</v>
      </c>
      <c r="BD28" s="89">
        <f t="shared" si="1"/>
        <v>2</v>
      </c>
      <c r="BE28" s="89">
        <f t="shared" si="1"/>
        <v>5</v>
      </c>
      <c r="BF28" s="89">
        <f t="shared" si="1"/>
        <v>6</v>
      </c>
      <c r="BG28" s="89">
        <f t="shared" si="1"/>
        <v>2</v>
      </c>
      <c r="BH28" s="3">
        <f t="shared" si="1"/>
        <v>13</v>
      </c>
      <c r="BI28" s="3">
        <f t="shared" si="1"/>
        <v>0</v>
      </c>
      <c r="BJ28" s="3">
        <f t="shared" si="1"/>
        <v>0</v>
      </c>
      <c r="BK28" s="3">
        <f t="shared" si="1"/>
        <v>4</v>
      </c>
      <c r="BL28" s="3">
        <f t="shared" si="1"/>
        <v>7</v>
      </c>
      <c r="BM28" s="3">
        <f t="shared" si="1"/>
        <v>2</v>
      </c>
      <c r="BN28" s="3">
        <f t="shared" si="1"/>
        <v>3</v>
      </c>
      <c r="BO28" s="3">
        <f t="shared" ref="BO28:CT28" si="2">SUM(BO15:BO27)</f>
        <v>6</v>
      </c>
      <c r="BP28" s="3">
        <f t="shared" si="2"/>
        <v>4</v>
      </c>
      <c r="BQ28" s="3">
        <f t="shared" si="2"/>
        <v>3</v>
      </c>
      <c r="BR28" s="3">
        <f t="shared" si="2"/>
        <v>8</v>
      </c>
      <c r="BS28" s="3">
        <f t="shared" si="2"/>
        <v>2</v>
      </c>
      <c r="BT28" s="3">
        <f t="shared" si="2"/>
        <v>3</v>
      </c>
      <c r="BU28" s="3">
        <f t="shared" si="2"/>
        <v>8</v>
      </c>
      <c r="BV28" s="3">
        <f t="shared" si="2"/>
        <v>2</v>
      </c>
      <c r="BW28" s="83">
        <f t="shared" si="2"/>
        <v>12</v>
      </c>
      <c r="BX28" s="83">
        <f t="shared" si="2"/>
        <v>1</v>
      </c>
      <c r="BY28" s="83">
        <f t="shared" si="2"/>
        <v>0</v>
      </c>
      <c r="BZ28" s="83">
        <f t="shared" si="2"/>
        <v>8</v>
      </c>
      <c r="CA28" s="83">
        <f t="shared" si="2"/>
        <v>5</v>
      </c>
      <c r="CB28" s="83">
        <f t="shared" si="2"/>
        <v>0</v>
      </c>
      <c r="CC28" s="83">
        <f t="shared" si="2"/>
        <v>5</v>
      </c>
      <c r="CD28" s="83">
        <f t="shared" si="2"/>
        <v>7</v>
      </c>
      <c r="CE28" s="83">
        <f t="shared" si="2"/>
        <v>1</v>
      </c>
      <c r="CF28" s="83">
        <f t="shared" si="2"/>
        <v>5</v>
      </c>
      <c r="CG28" s="83">
        <f t="shared" si="2"/>
        <v>6</v>
      </c>
      <c r="CH28" s="83">
        <f t="shared" si="2"/>
        <v>2</v>
      </c>
      <c r="CI28" s="83">
        <f t="shared" si="2"/>
        <v>11</v>
      </c>
      <c r="CJ28" s="83">
        <f t="shared" si="2"/>
        <v>2</v>
      </c>
      <c r="CK28" s="83">
        <f t="shared" si="2"/>
        <v>0</v>
      </c>
      <c r="CL28" s="83">
        <f t="shared" si="2"/>
        <v>5</v>
      </c>
      <c r="CM28" s="83">
        <f t="shared" si="2"/>
        <v>7</v>
      </c>
      <c r="CN28" s="83">
        <f t="shared" si="2"/>
        <v>1</v>
      </c>
      <c r="CO28" s="83">
        <f t="shared" si="2"/>
        <v>4</v>
      </c>
      <c r="CP28" s="83">
        <f t="shared" si="2"/>
        <v>8</v>
      </c>
      <c r="CQ28" s="83">
        <f t="shared" si="2"/>
        <v>1</v>
      </c>
      <c r="CR28" s="83">
        <f t="shared" si="2"/>
        <v>3</v>
      </c>
      <c r="CS28" s="83">
        <f t="shared" si="2"/>
        <v>9</v>
      </c>
      <c r="CT28" s="83">
        <f t="shared" si="2"/>
        <v>1</v>
      </c>
      <c r="CU28" s="83">
        <f t="shared" ref="CU28:DO28" si="3">SUM(CU15:CU27)</f>
        <v>8</v>
      </c>
      <c r="CV28" s="83">
        <f t="shared" si="3"/>
        <v>3</v>
      </c>
      <c r="CW28" s="83">
        <f t="shared" si="3"/>
        <v>2</v>
      </c>
      <c r="CX28" s="83">
        <f t="shared" si="3"/>
        <v>13</v>
      </c>
      <c r="CY28" s="83">
        <f t="shared" si="3"/>
        <v>0</v>
      </c>
      <c r="CZ28" s="83">
        <f t="shared" si="3"/>
        <v>0</v>
      </c>
      <c r="DA28" s="3">
        <f t="shared" si="3"/>
        <v>13</v>
      </c>
      <c r="DB28" s="3">
        <f t="shared" si="3"/>
        <v>0</v>
      </c>
      <c r="DC28" s="3">
        <f t="shared" si="3"/>
        <v>0</v>
      </c>
      <c r="DD28" s="3">
        <f t="shared" si="3"/>
        <v>13</v>
      </c>
      <c r="DE28" s="3">
        <f t="shared" si="3"/>
        <v>0</v>
      </c>
      <c r="DF28" s="3">
        <f t="shared" si="3"/>
        <v>0</v>
      </c>
      <c r="DG28" s="3">
        <f t="shared" si="3"/>
        <v>11</v>
      </c>
      <c r="DH28" s="3">
        <f t="shared" si="3"/>
        <v>2</v>
      </c>
      <c r="DI28" s="3">
        <f t="shared" si="3"/>
        <v>0</v>
      </c>
      <c r="DJ28" s="3">
        <f t="shared" si="3"/>
        <v>6</v>
      </c>
      <c r="DK28" s="3">
        <f t="shared" si="3"/>
        <v>5</v>
      </c>
      <c r="DL28" s="3">
        <f t="shared" si="3"/>
        <v>2</v>
      </c>
      <c r="DM28" s="3">
        <f t="shared" si="3"/>
        <v>7</v>
      </c>
      <c r="DN28" s="3">
        <f t="shared" si="3"/>
        <v>4</v>
      </c>
      <c r="DO28" s="3">
        <f t="shared" si="3"/>
        <v>2</v>
      </c>
    </row>
    <row r="29" spans="1:119" ht="39" customHeight="1">
      <c r="A29" s="147" t="s">
        <v>1096</v>
      </c>
      <c r="B29" s="148"/>
      <c r="C29" s="84">
        <f>C28/13%</f>
        <v>100</v>
      </c>
      <c r="D29" s="84">
        <f t="shared" ref="D29:BO29" si="4">D28/13%</f>
        <v>0</v>
      </c>
      <c r="E29" s="84">
        <f t="shared" si="4"/>
        <v>0</v>
      </c>
      <c r="F29" s="84">
        <f t="shared" si="4"/>
        <v>69.230769230769226</v>
      </c>
      <c r="G29" s="84">
        <f t="shared" si="4"/>
        <v>30.769230769230766</v>
      </c>
      <c r="H29" s="84">
        <f t="shared" si="4"/>
        <v>0</v>
      </c>
      <c r="I29" s="84">
        <f t="shared" si="4"/>
        <v>100</v>
      </c>
      <c r="J29" s="84">
        <f t="shared" si="4"/>
        <v>0</v>
      </c>
      <c r="K29" s="84">
        <f t="shared" si="4"/>
        <v>0</v>
      </c>
      <c r="L29" s="84">
        <f t="shared" si="4"/>
        <v>100</v>
      </c>
      <c r="M29" s="84">
        <f t="shared" si="4"/>
        <v>0</v>
      </c>
      <c r="N29" s="84">
        <f t="shared" si="4"/>
        <v>0</v>
      </c>
      <c r="O29" s="84">
        <f t="shared" si="4"/>
        <v>100</v>
      </c>
      <c r="P29" s="84">
        <f t="shared" si="4"/>
        <v>0</v>
      </c>
      <c r="Q29" s="84">
        <f t="shared" si="4"/>
        <v>0</v>
      </c>
      <c r="R29" s="84">
        <f t="shared" si="4"/>
        <v>76.92307692307692</v>
      </c>
      <c r="S29" s="84">
        <f t="shared" si="4"/>
        <v>23.076923076923077</v>
      </c>
      <c r="T29" s="84">
        <f t="shared" si="4"/>
        <v>0</v>
      </c>
      <c r="U29" s="84">
        <f t="shared" si="4"/>
        <v>100</v>
      </c>
      <c r="V29" s="84">
        <f t="shared" si="4"/>
        <v>0</v>
      </c>
      <c r="W29" s="84">
        <f t="shared" si="4"/>
        <v>0</v>
      </c>
      <c r="X29" s="90">
        <f t="shared" si="4"/>
        <v>76.92307692307692</v>
      </c>
      <c r="Y29" s="90">
        <f t="shared" si="4"/>
        <v>23.076923076923077</v>
      </c>
      <c r="Z29" s="90">
        <f t="shared" si="4"/>
        <v>0</v>
      </c>
      <c r="AA29" s="90">
        <f t="shared" si="4"/>
        <v>61.538461538461533</v>
      </c>
      <c r="AB29" s="90">
        <f t="shared" si="4"/>
        <v>23.076923076923077</v>
      </c>
      <c r="AC29" s="90">
        <f t="shared" si="4"/>
        <v>15.384615384615383</v>
      </c>
      <c r="AD29" s="90">
        <f t="shared" si="4"/>
        <v>84.615384615384613</v>
      </c>
      <c r="AE29" s="90">
        <f t="shared" si="4"/>
        <v>15.384615384615383</v>
      </c>
      <c r="AF29" s="90">
        <f t="shared" si="4"/>
        <v>0</v>
      </c>
      <c r="AG29" s="90">
        <f t="shared" si="4"/>
        <v>46.153846153846153</v>
      </c>
      <c r="AH29" s="90">
        <f t="shared" si="4"/>
        <v>30.769230769230766</v>
      </c>
      <c r="AI29" s="90">
        <f t="shared" si="4"/>
        <v>23.076923076923077</v>
      </c>
      <c r="AJ29" s="90">
        <f t="shared" si="4"/>
        <v>53.846153846153847</v>
      </c>
      <c r="AK29" s="90">
        <f t="shared" si="4"/>
        <v>30.769230769230766</v>
      </c>
      <c r="AL29" s="90">
        <f t="shared" si="4"/>
        <v>15.384615384615383</v>
      </c>
      <c r="AM29" s="90">
        <f t="shared" si="4"/>
        <v>84.615384615384613</v>
      </c>
      <c r="AN29" s="90">
        <f t="shared" si="4"/>
        <v>15.384615384615383</v>
      </c>
      <c r="AO29" s="90">
        <f t="shared" si="4"/>
        <v>0</v>
      </c>
      <c r="AP29" s="90">
        <f t="shared" si="4"/>
        <v>61.538461538461533</v>
      </c>
      <c r="AQ29" s="90">
        <f t="shared" si="4"/>
        <v>23.076923076923077</v>
      </c>
      <c r="AR29" s="90">
        <f t="shared" si="4"/>
        <v>15.384615384615383</v>
      </c>
      <c r="AS29" s="90">
        <f t="shared" si="4"/>
        <v>53.846153846153847</v>
      </c>
      <c r="AT29" s="90">
        <f t="shared" si="4"/>
        <v>46.153846153846153</v>
      </c>
      <c r="AU29" s="90">
        <f t="shared" si="4"/>
        <v>0</v>
      </c>
      <c r="AV29" s="90">
        <f t="shared" si="4"/>
        <v>84.615384615384613</v>
      </c>
      <c r="AW29" s="90">
        <f t="shared" si="4"/>
        <v>15.384615384615383</v>
      </c>
      <c r="AX29" s="90">
        <f t="shared" si="4"/>
        <v>0</v>
      </c>
      <c r="AY29" s="90">
        <f t="shared" si="4"/>
        <v>84.615384615384613</v>
      </c>
      <c r="AZ29" s="90">
        <f t="shared" si="4"/>
        <v>15.384615384615383</v>
      </c>
      <c r="BA29" s="90">
        <f t="shared" si="4"/>
        <v>0</v>
      </c>
      <c r="BB29" s="90">
        <f t="shared" si="4"/>
        <v>61.538461538461533</v>
      </c>
      <c r="BC29" s="90">
        <f t="shared" si="4"/>
        <v>23.076923076923077</v>
      </c>
      <c r="BD29" s="90">
        <f t="shared" si="4"/>
        <v>15.384615384615383</v>
      </c>
      <c r="BE29" s="90">
        <f t="shared" si="4"/>
        <v>38.46153846153846</v>
      </c>
      <c r="BF29" s="90">
        <f t="shared" si="4"/>
        <v>46.153846153846153</v>
      </c>
      <c r="BG29" s="90">
        <f t="shared" si="4"/>
        <v>15.384615384615383</v>
      </c>
      <c r="BH29" s="80">
        <f t="shared" si="4"/>
        <v>100</v>
      </c>
      <c r="BI29" s="80">
        <f t="shared" si="4"/>
        <v>0</v>
      </c>
      <c r="BJ29" s="80">
        <f t="shared" si="4"/>
        <v>0</v>
      </c>
      <c r="BK29" s="80">
        <f t="shared" si="4"/>
        <v>30.769230769230766</v>
      </c>
      <c r="BL29" s="80">
        <f t="shared" si="4"/>
        <v>53.846153846153847</v>
      </c>
      <c r="BM29" s="80">
        <f t="shared" si="4"/>
        <v>15.384615384615383</v>
      </c>
      <c r="BN29" s="80">
        <f t="shared" si="4"/>
        <v>23.076923076923077</v>
      </c>
      <c r="BO29" s="80">
        <f t="shared" si="4"/>
        <v>46.153846153846153</v>
      </c>
      <c r="BP29" s="80">
        <f t="shared" ref="BP29:DO29" si="5">BP28/13%</f>
        <v>30.769230769230766</v>
      </c>
      <c r="BQ29" s="80">
        <f t="shared" si="5"/>
        <v>23.076923076923077</v>
      </c>
      <c r="BR29" s="80">
        <f t="shared" si="5"/>
        <v>61.538461538461533</v>
      </c>
      <c r="BS29" s="80">
        <f t="shared" si="5"/>
        <v>15.384615384615383</v>
      </c>
      <c r="BT29" s="80">
        <f t="shared" si="5"/>
        <v>23.076923076923077</v>
      </c>
      <c r="BU29" s="80">
        <f t="shared" si="5"/>
        <v>61.538461538461533</v>
      </c>
      <c r="BV29" s="80">
        <f t="shared" si="5"/>
        <v>15.384615384615383</v>
      </c>
      <c r="BW29" s="84">
        <f t="shared" si="5"/>
        <v>92.307692307692307</v>
      </c>
      <c r="BX29" s="84">
        <f t="shared" si="5"/>
        <v>7.6923076923076916</v>
      </c>
      <c r="BY29" s="84">
        <f t="shared" si="5"/>
        <v>0</v>
      </c>
      <c r="BZ29" s="84">
        <f t="shared" si="5"/>
        <v>61.538461538461533</v>
      </c>
      <c r="CA29" s="84">
        <f t="shared" si="5"/>
        <v>38.46153846153846</v>
      </c>
      <c r="CB29" s="84">
        <f t="shared" si="5"/>
        <v>0</v>
      </c>
      <c r="CC29" s="84">
        <f t="shared" si="5"/>
        <v>38.46153846153846</v>
      </c>
      <c r="CD29" s="84">
        <f t="shared" si="5"/>
        <v>53.846153846153847</v>
      </c>
      <c r="CE29" s="84">
        <f t="shared" si="5"/>
        <v>7.6923076923076916</v>
      </c>
      <c r="CF29" s="84">
        <f t="shared" si="5"/>
        <v>38.46153846153846</v>
      </c>
      <c r="CG29" s="84">
        <f t="shared" si="5"/>
        <v>46.153846153846153</v>
      </c>
      <c r="CH29" s="84">
        <f t="shared" si="5"/>
        <v>15.384615384615383</v>
      </c>
      <c r="CI29" s="84">
        <f t="shared" si="5"/>
        <v>84.615384615384613</v>
      </c>
      <c r="CJ29" s="84">
        <f t="shared" si="5"/>
        <v>15.384615384615383</v>
      </c>
      <c r="CK29" s="84">
        <f t="shared" si="5"/>
        <v>0</v>
      </c>
      <c r="CL29" s="84">
        <f t="shared" si="5"/>
        <v>38.46153846153846</v>
      </c>
      <c r="CM29" s="84">
        <f t="shared" si="5"/>
        <v>53.846153846153847</v>
      </c>
      <c r="CN29" s="84">
        <f t="shared" si="5"/>
        <v>7.6923076923076916</v>
      </c>
      <c r="CO29" s="84">
        <f t="shared" si="5"/>
        <v>30.769230769230766</v>
      </c>
      <c r="CP29" s="84">
        <f t="shared" si="5"/>
        <v>61.538461538461533</v>
      </c>
      <c r="CQ29" s="84">
        <f t="shared" si="5"/>
        <v>7.6923076923076916</v>
      </c>
      <c r="CR29" s="84">
        <f t="shared" si="5"/>
        <v>23.076923076923077</v>
      </c>
      <c r="CS29" s="84">
        <f t="shared" si="5"/>
        <v>69.230769230769226</v>
      </c>
      <c r="CT29" s="84">
        <f t="shared" si="5"/>
        <v>7.6923076923076916</v>
      </c>
      <c r="CU29" s="84">
        <f t="shared" si="5"/>
        <v>61.538461538461533</v>
      </c>
      <c r="CV29" s="84">
        <f t="shared" si="5"/>
        <v>23.076923076923077</v>
      </c>
      <c r="CW29" s="84">
        <f t="shared" si="5"/>
        <v>15.384615384615383</v>
      </c>
      <c r="CX29" s="84">
        <f t="shared" si="5"/>
        <v>100</v>
      </c>
      <c r="CY29" s="84">
        <f t="shared" si="5"/>
        <v>0</v>
      </c>
      <c r="CZ29" s="84">
        <f t="shared" si="5"/>
        <v>0</v>
      </c>
      <c r="DA29" s="80">
        <f t="shared" si="5"/>
        <v>100</v>
      </c>
      <c r="DB29" s="80">
        <f t="shared" si="5"/>
        <v>0</v>
      </c>
      <c r="DC29" s="80">
        <f t="shared" si="5"/>
        <v>0</v>
      </c>
      <c r="DD29" s="80">
        <f t="shared" si="5"/>
        <v>100</v>
      </c>
      <c r="DE29" s="80">
        <f t="shared" si="5"/>
        <v>0</v>
      </c>
      <c r="DF29" s="80">
        <f t="shared" si="5"/>
        <v>0</v>
      </c>
      <c r="DG29" s="80">
        <f t="shared" si="5"/>
        <v>84.615384615384613</v>
      </c>
      <c r="DH29" s="80">
        <f t="shared" si="5"/>
        <v>15.384615384615383</v>
      </c>
      <c r="DI29" s="80">
        <f t="shared" si="5"/>
        <v>0</v>
      </c>
      <c r="DJ29" s="80">
        <f t="shared" si="5"/>
        <v>46.153846153846153</v>
      </c>
      <c r="DK29" s="80">
        <f t="shared" si="5"/>
        <v>38.46153846153846</v>
      </c>
      <c r="DL29" s="80">
        <f t="shared" si="5"/>
        <v>15.384615384615383</v>
      </c>
      <c r="DM29" s="80">
        <f t="shared" si="5"/>
        <v>53.846153846153847</v>
      </c>
      <c r="DN29" s="80">
        <f t="shared" si="5"/>
        <v>30.769230769230766</v>
      </c>
      <c r="DO29" s="80">
        <f t="shared" si="5"/>
        <v>15.384615384615383</v>
      </c>
    </row>
    <row r="30" spans="1:119">
      <c r="B30" s="11"/>
      <c r="C30" s="12"/>
    </row>
    <row r="31" spans="1:119">
      <c r="B31" s="11" t="s">
        <v>1069</v>
      </c>
    </row>
    <row r="32" spans="1:119">
      <c r="B32" t="s">
        <v>1070</v>
      </c>
      <c r="C32" t="s">
        <v>1078</v>
      </c>
      <c r="D32">
        <f>(C29+F29+I29+L29+O29+R29+U29)/7</f>
        <v>92.307692307692307</v>
      </c>
      <c r="E32" s="43">
        <f>D32/100*13</f>
        <v>12</v>
      </c>
    </row>
    <row r="33" spans="2:8">
      <c r="B33" t="s">
        <v>1072</v>
      </c>
      <c r="C33" t="s">
        <v>1078</v>
      </c>
      <c r="D33">
        <f>(D29+G29+J29+M29+P29+S29+V29)/7</f>
        <v>7.6923076923076916</v>
      </c>
      <c r="E33" s="43">
        <f t="shared" ref="E33:E34" si="6">D33/100*13</f>
        <v>0.99999999999999989</v>
      </c>
    </row>
    <row r="34" spans="2:8">
      <c r="B34" t="s">
        <v>1073</v>
      </c>
      <c r="C34" t="s">
        <v>1078</v>
      </c>
      <c r="D34">
        <f>(E29+H29+K29+N29+Q29+T29+W29)/7</f>
        <v>0</v>
      </c>
      <c r="E34" s="43">
        <f t="shared" si="6"/>
        <v>0</v>
      </c>
    </row>
    <row r="35" spans="2:8">
      <c r="D35" s="96">
        <v>100</v>
      </c>
      <c r="E35" s="97">
        <f>SUM(E32:E34)</f>
        <v>13</v>
      </c>
    </row>
    <row r="36" spans="2:8">
      <c r="B36" t="s">
        <v>1070</v>
      </c>
      <c r="C36" t="s">
        <v>1079</v>
      </c>
      <c r="D36" s="43">
        <f>(X29+AA29+AD29+AG29+AJ29+AM29+AP29+AS29+AV29+AY29+BB29+BE29)/12</f>
        <v>66.025641025641036</v>
      </c>
      <c r="E36" s="43">
        <f>D36/100*13</f>
        <v>8.5833333333333339</v>
      </c>
    </row>
    <row r="37" spans="2:8">
      <c r="B37" t="s">
        <v>1072</v>
      </c>
      <c r="C37" t="s">
        <v>1079</v>
      </c>
      <c r="D37">
        <f>(Y29+AB29+AE29+AH29+AK29+AN29+AQ29+AT29+AW29+AZ29+BC29+BF29)/12</f>
        <v>25.641025641025639</v>
      </c>
      <c r="E37" s="43">
        <f t="shared" ref="E37:E38" si="7">D37/100*13</f>
        <v>3.333333333333333</v>
      </c>
    </row>
    <row r="38" spans="2:8">
      <c r="B38" t="s">
        <v>1073</v>
      </c>
      <c r="C38" t="s">
        <v>1079</v>
      </c>
      <c r="D38">
        <f>(Z29+AC29+AF29+AI29+AL29+AO29+AR29+AU29+AX29+BA29+BD29+BG29)/12</f>
        <v>8.3333333333333339</v>
      </c>
      <c r="E38" s="43">
        <f t="shared" si="7"/>
        <v>1.0833333333333335</v>
      </c>
    </row>
    <row r="39" spans="2:8">
      <c r="D39" s="96">
        <v>100</v>
      </c>
      <c r="E39" s="98">
        <v>13</v>
      </c>
      <c r="H39" s="99"/>
    </row>
    <row r="40" spans="2:8">
      <c r="B40" t="s">
        <v>1070</v>
      </c>
      <c r="C40" t="s">
        <v>1080</v>
      </c>
      <c r="D40">
        <f>(BH29+BK29+BN29+BQ29+BT29)/5</f>
        <v>39.999999999999993</v>
      </c>
      <c r="E40" s="43">
        <f>D40/100*13</f>
        <v>5.1999999999999993</v>
      </c>
    </row>
    <row r="41" spans="2:8">
      <c r="B41" t="s">
        <v>1072</v>
      </c>
      <c r="C41" t="s">
        <v>1080</v>
      </c>
      <c r="D41">
        <f>(BI29+BL29+BO29+BR29+BU29)/5</f>
        <v>44.61538461538462</v>
      </c>
      <c r="E41" s="43">
        <f t="shared" ref="E41:E42" si="8">D41/100*13</f>
        <v>5.8000000000000007</v>
      </c>
    </row>
    <row r="42" spans="2:8">
      <c r="B42" t="s">
        <v>1073</v>
      </c>
      <c r="C42" t="s">
        <v>1080</v>
      </c>
      <c r="D42">
        <f>(BJ29+BM29+BP29+BS29+BV29)/5</f>
        <v>15.384615384615383</v>
      </c>
      <c r="E42" s="43">
        <f t="shared" si="8"/>
        <v>1.9999999999999998</v>
      </c>
    </row>
    <row r="43" spans="2:8">
      <c r="D43" s="96">
        <v>100</v>
      </c>
      <c r="E43" s="97">
        <f>SUM(E40:E42)</f>
        <v>13</v>
      </c>
    </row>
    <row r="44" spans="2:8">
      <c r="B44" t="s">
        <v>1070</v>
      </c>
      <c r="C44" t="s">
        <v>1081</v>
      </c>
      <c r="D44">
        <f>(BW29+BZ29+CC29+CF29+CI29+CL29+CO29+CR29+CU29+CX29)/10</f>
        <v>56.923076923076927</v>
      </c>
      <c r="E44" s="43">
        <f>D44/100*13</f>
        <v>7.4000000000000012</v>
      </c>
    </row>
    <row r="45" spans="2:8">
      <c r="B45" t="s">
        <v>1072</v>
      </c>
      <c r="C45" t="s">
        <v>1081</v>
      </c>
      <c r="D45">
        <f>(BX29+CA29+CD29+CG29+CJ29+CM29+CP29+CS29+CV29+CY29)/10</f>
        <v>36.92307692307692</v>
      </c>
      <c r="E45" s="43">
        <f t="shared" ref="E45:E46" si="9">D45/100*13</f>
        <v>4.8</v>
      </c>
    </row>
    <row r="46" spans="2:8">
      <c r="B46" t="s">
        <v>1073</v>
      </c>
      <c r="C46" t="s">
        <v>1081</v>
      </c>
      <c r="D46">
        <f>(BY29+CB29+CE29+CH29+CK29+CN29+CQ29+CT29+CW29+CZ29)/10</f>
        <v>6.1538461538461533</v>
      </c>
      <c r="E46" s="43">
        <f t="shared" si="9"/>
        <v>0.79999999999999993</v>
      </c>
    </row>
    <row r="47" spans="2:8">
      <c r="D47" s="96">
        <v>100</v>
      </c>
      <c r="E47" s="97">
        <f>SUM(E44:E46)</f>
        <v>13.000000000000002</v>
      </c>
    </row>
    <row r="48" spans="2:8">
      <c r="B48" t="s">
        <v>1070</v>
      </c>
      <c r="C48" t="s">
        <v>1082</v>
      </c>
      <c r="D48">
        <f>(DA29+DD29+DG29+DJ29+DM29)/5</f>
        <v>76.923076923076934</v>
      </c>
      <c r="E48" s="43">
        <f>D48/100*13</f>
        <v>10.000000000000002</v>
      </c>
    </row>
    <row r="49" spans="2:5">
      <c r="B49" t="s">
        <v>1072</v>
      </c>
      <c r="C49" t="s">
        <v>1082</v>
      </c>
      <c r="D49">
        <f>(DB29+DE29+DH29+DK29+DN29)/5</f>
        <v>16.923076923076923</v>
      </c>
      <c r="E49" s="43">
        <f t="shared" ref="E49:E50" si="10">D49/100*13</f>
        <v>2.2000000000000002</v>
      </c>
    </row>
    <row r="50" spans="2:5">
      <c r="B50" t="s">
        <v>1073</v>
      </c>
      <c r="C50" t="s">
        <v>1082</v>
      </c>
      <c r="D50">
        <f>(DC29+DF29+DI29+DL29+DO29)/5</f>
        <v>6.1538461538461533</v>
      </c>
      <c r="E50" s="43">
        <f t="shared" si="10"/>
        <v>0.79999999999999993</v>
      </c>
    </row>
    <row r="51" spans="2:5">
      <c r="D51" s="96">
        <v>100</v>
      </c>
      <c r="E51" s="97">
        <f>SUM(E48:E50)</f>
        <v>13.000000000000004</v>
      </c>
    </row>
  </sheetData>
  <mergeCells count="109">
    <mergeCell ref="A28:B28"/>
    <mergeCell ref="A29:B29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46"/>
  <sheetViews>
    <sheetView topLeftCell="A19" workbookViewId="0">
      <selection activeCell="H36" sqref="H36"/>
    </sheetView>
  </sheetViews>
  <sheetFormatPr defaultRowHeight="15"/>
  <cols>
    <col min="2" max="2" width="31.125" customWidth="1"/>
  </cols>
  <sheetData>
    <row r="1" spans="1:122" ht="15.75">
      <c r="A1" s="6" t="s">
        <v>44</v>
      </c>
      <c r="B1" s="14" t="s">
        <v>329</v>
      </c>
      <c r="C1" s="22"/>
      <c r="D1" s="22"/>
      <c r="E1" s="22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1100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49" t="s">
        <v>0</v>
      </c>
      <c r="B4" s="149" t="s">
        <v>170</v>
      </c>
      <c r="C4" s="125" t="s">
        <v>320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02" t="s">
        <v>322</v>
      </c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20" t="s">
        <v>1181</v>
      </c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53" t="s">
        <v>330</v>
      </c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5"/>
      <c r="DG4" s="151" t="s">
        <v>334</v>
      </c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</row>
    <row r="5" spans="1:122" ht="15.75" customHeight="1">
      <c r="A5" s="149"/>
      <c r="B5" s="149"/>
      <c r="C5" s="129" t="s">
        <v>321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52" t="s">
        <v>323</v>
      </c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24" t="s">
        <v>324</v>
      </c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31" t="s">
        <v>32</v>
      </c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3"/>
      <c r="AY5" s="131" t="s">
        <v>331</v>
      </c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3"/>
      <c r="BK5" s="156" t="s">
        <v>326</v>
      </c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 t="s">
        <v>332</v>
      </c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21" t="s">
        <v>333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3"/>
      <c r="CU5" s="107" t="s">
        <v>43</v>
      </c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57"/>
      <c r="DG5" s="124" t="s">
        <v>328</v>
      </c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</row>
    <row r="6" spans="1:122" ht="0.75" customHeight="1">
      <c r="A6" s="149"/>
      <c r="B6" s="149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20"/>
      <c r="AN6" s="20"/>
      <c r="AO6" s="20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49"/>
      <c r="B7" s="149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49"/>
      <c r="B8" s="149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49"/>
      <c r="B9" s="149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49"/>
      <c r="B10" s="14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49"/>
      <c r="B11" s="149"/>
      <c r="C11" s="130" t="s">
        <v>45</v>
      </c>
      <c r="D11" s="144" t="s">
        <v>2</v>
      </c>
      <c r="E11" s="144" t="s">
        <v>3</v>
      </c>
      <c r="F11" s="144" t="s">
        <v>46</v>
      </c>
      <c r="G11" s="144" t="s">
        <v>8</v>
      </c>
      <c r="H11" s="144" t="s">
        <v>1</v>
      </c>
      <c r="I11" s="128" t="s">
        <v>47</v>
      </c>
      <c r="J11" s="129"/>
      <c r="K11" s="129"/>
      <c r="L11" s="128" t="s">
        <v>48</v>
      </c>
      <c r="M11" s="129"/>
      <c r="N11" s="129"/>
      <c r="O11" s="152" t="s">
        <v>54</v>
      </c>
      <c r="P11" s="152"/>
      <c r="Q11" s="152"/>
      <c r="R11" s="152" t="s">
        <v>2</v>
      </c>
      <c r="S11" s="152"/>
      <c r="T11" s="152"/>
      <c r="U11" s="152" t="s">
        <v>55</v>
      </c>
      <c r="V11" s="152"/>
      <c r="W11" s="152"/>
      <c r="X11" s="152" t="s">
        <v>9</v>
      </c>
      <c r="Y11" s="152"/>
      <c r="Z11" s="152"/>
      <c r="AA11" s="152" t="s">
        <v>4</v>
      </c>
      <c r="AB11" s="152"/>
      <c r="AC11" s="152"/>
      <c r="AD11" s="124" t="s">
        <v>5</v>
      </c>
      <c r="AE11" s="124"/>
      <c r="AF11" s="124"/>
      <c r="AG11" s="152" t="s">
        <v>12</v>
      </c>
      <c r="AH11" s="152"/>
      <c r="AI11" s="152"/>
      <c r="AJ11" s="152" t="s">
        <v>6</v>
      </c>
      <c r="AK11" s="152"/>
      <c r="AL11" s="152"/>
      <c r="AM11" s="160" t="s">
        <v>335</v>
      </c>
      <c r="AN11" s="160"/>
      <c r="AO11" s="160"/>
      <c r="AP11" s="160" t="s">
        <v>336</v>
      </c>
      <c r="AQ11" s="160"/>
      <c r="AR11" s="160"/>
      <c r="AS11" s="160" t="s">
        <v>337</v>
      </c>
      <c r="AT11" s="160"/>
      <c r="AU11" s="160"/>
      <c r="AV11" s="160" t="s">
        <v>338</v>
      </c>
      <c r="AW11" s="160"/>
      <c r="AX11" s="160"/>
      <c r="AY11" s="124" t="s">
        <v>49</v>
      </c>
      <c r="AZ11" s="124"/>
      <c r="BA11" s="124"/>
      <c r="BB11" s="124" t="s">
        <v>50</v>
      </c>
      <c r="BC11" s="124"/>
      <c r="BD11" s="124"/>
      <c r="BE11" s="124" t="s">
        <v>51</v>
      </c>
      <c r="BF11" s="124"/>
      <c r="BG11" s="124"/>
      <c r="BH11" s="124" t="s">
        <v>52</v>
      </c>
      <c r="BI11" s="124"/>
      <c r="BJ11" s="124"/>
      <c r="BK11" s="124" t="s">
        <v>53</v>
      </c>
      <c r="BL11" s="124"/>
      <c r="BM11" s="124"/>
      <c r="BN11" s="124" t="s">
        <v>56</v>
      </c>
      <c r="BO11" s="124"/>
      <c r="BP11" s="124"/>
      <c r="BQ11" s="124" t="s">
        <v>57</v>
      </c>
      <c r="BR11" s="124"/>
      <c r="BS11" s="124"/>
      <c r="BT11" s="124" t="s">
        <v>58</v>
      </c>
      <c r="BU11" s="124"/>
      <c r="BV11" s="124"/>
      <c r="BW11" s="124" t="s">
        <v>59</v>
      </c>
      <c r="BX11" s="124"/>
      <c r="BY11" s="124"/>
      <c r="BZ11" s="124" t="s">
        <v>339</v>
      </c>
      <c r="CA11" s="124"/>
      <c r="CB11" s="124"/>
      <c r="CC11" s="124" t="s">
        <v>340</v>
      </c>
      <c r="CD11" s="124"/>
      <c r="CE11" s="124"/>
      <c r="CF11" s="124" t="s">
        <v>341</v>
      </c>
      <c r="CG11" s="124"/>
      <c r="CH11" s="124"/>
      <c r="CI11" s="124" t="s">
        <v>342</v>
      </c>
      <c r="CJ11" s="124"/>
      <c r="CK11" s="124"/>
      <c r="CL11" s="124" t="s">
        <v>343</v>
      </c>
      <c r="CM11" s="124"/>
      <c r="CN11" s="124"/>
      <c r="CO11" s="124" t="s">
        <v>344</v>
      </c>
      <c r="CP11" s="124"/>
      <c r="CQ11" s="124"/>
      <c r="CR11" s="124" t="s">
        <v>345</v>
      </c>
      <c r="CS11" s="124"/>
      <c r="CT11" s="124"/>
      <c r="CU11" s="124" t="s">
        <v>346</v>
      </c>
      <c r="CV11" s="124"/>
      <c r="CW11" s="124"/>
      <c r="CX11" s="124" t="s">
        <v>347</v>
      </c>
      <c r="CY11" s="124"/>
      <c r="CZ11" s="124"/>
      <c r="DA11" s="124" t="s">
        <v>348</v>
      </c>
      <c r="DB11" s="124"/>
      <c r="DC11" s="124"/>
      <c r="DD11" s="124" t="s">
        <v>349</v>
      </c>
      <c r="DE11" s="124"/>
      <c r="DF11" s="124"/>
      <c r="DG11" s="124" t="s">
        <v>350</v>
      </c>
      <c r="DH11" s="124"/>
      <c r="DI11" s="124"/>
      <c r="DJ11" s="124" t="s">
        <v>351</v>
      </c>
      <c r="DK11" s="124"/>
      <c r="DL11" s="124"/>
      <c r="DM11" s="124" t="s">
        <v>352</v>
      </c>
      <c r="DN11" s="124"/>
      <c r="DO11" s="124"/>
      <c r="DP11" s="124" t="s">
        <v>353</v>
      </c>
      <c r="DQ11" s="124"/>
      <c r="DR11" s="124"/>
    </row>
    <row r="12" spans="1:122" ht="51" customHeight="1">
      <c r="A12" s="149"/>
      <c r="B12" s="150"/>
      <c r="C12" s="135" t="s">
        <v>1182</v>
      </c>
      <c r="D12" s="135"/>
      <c r="E12" s="135"/>
      <c r="F12" s="135" t="s">
        <v>1186</v>
      </c>
      <c r="G12" s="135"/>
      <c r="H12" s="135"/>
      <c r="I12" s="135" t="s">
        <v>250</v>
      </c>
      <c r="J12" s="135"/>
      <c r="K12" s="135"/>
      <c r="L12" s="135" t="s">
        <v>252</v>
      </c>
      <c r="M12" s="135"/>
      <c r="N12" s="135"/>
      <c r="O12" s="135" t="s">
        <v>1190</v>
      </c>
      <c r="P12" s="135"/>
      <c r="Q12" s="135"/>
      <c r="R12" s="135" t="s">
        <v>1191</v>
      </c>
      <c r="S12" s="135"/>
      <c r="T12" s="135"/>
      <c r="U12" s="135" t="s">
        <v>1193</v>
      </c>
      <c r="V12" s="135"/>
      <c r="W12" s="135"/>
      <c r="X12" s="135" t="s">
        <v>1196</v>
      </c>
      <c r="Y12" s="135"/>
      <c r="Z12" s="135"/>
      <c r="AA12" s="135" t="s">
        <v>1199</v>
      </c>
      <c r="AB12" s="135"/>
      <c r="AC12" s="135"/>
      <c r="AD12" s="135" t="s">
        <v>265</v>
      </c>
      <c r="AE12" s="135"/>
      <c r="AF12" s="135"/>
      <c r="AG12" s="135" t="s">
        <v>1202</v>
      </c>
      <c r="AH12" s="135"/>
      <c r="AI12" s="135"/>
      <c r="AJ12" s="135" t="s">
        <v>1204</v>
      </c>
      <c r="AK12" s="135"/>
      <c r="AL12" s="135"/>
      <c r="AM12" s="137" t="s">
        <v>1205</v>
      </c>
      <c r="AN12" s="137"/>
      <c r="AO12" s="137"/>
      <c r="AP12" s="161" t="s">
        <v>507</v>
      </c>
      <c r="AQ12" s="161"/>
      <c r="AR12" s="161"/>
      <c r="AS12" s="161" t="s">
        <v>1209</v>
      </c>
      <c r="AT12" s="161"/>
      <c r="AU12" s="161"/>
      <c r="AV12" s="161" t="s">
        <v>1213</v>
      </c>
      <c r="AW12" s="161"/>
      <c r="AX12" s="161"/>
      <c r="AY12" s="142" t="s">
        <v>1215</v>
      </c>
      <c r="AZ12" s="142"/>
      <c r="BA12" s="142"/>
      <c r="BB12" s="142" t="s">
        <v>1218</v>
      </c>
      <c r="BC12" s="142"/>
      <c r="BD12" s="142"/>
      <c r="BE12" s="142" t="s">
        <v>1219</v>
      </c>
      <c r="BF12" s="142"/>
      <c r="BG12" s="142"/>
      <c r="BH12" s="142" t="s">
        <v>1220</v>
      </c>
      <c r="BI12" s="142"/>
      <c r="BJ12" s="142"/>
      <c r="BK12" s="142" t="s">
        <v>1221</v>
      </c>
      <c r="BL12" s="142"/>
      <c r="BM12" s="142"/>
      <c r="BN12" s="142" t="s">
        <v>1223</v>
      </c>
      <c r="BO12" s="142"/>
      <c r="BP12" s="142"/>
      <c r="BQ12" s="142" t="s">
        <v>1224</v>
      </c>
      <c r="BR12" s="142"/>
      <c r="BS12" s="142"/>
      <c r="BT12" s="142" t="s">
        <v>1225</v>
      </c>
      <c r="BU12" s="142"/>
      <c r="BV12" s="142"/>
      <c r="BW12" s="142" t="s">
        <v>1228</v>
      </c>
      <c r="BX12" s="142"/>
      <c r="BY12" s="142"/>
      <c r="BZ12" s="142" t="s">
        <v>1229</v>
      </c>
      <c r="CA12" s="142"/>
      <c r="CB12" s="142"/>
      <c r="CC12" s="142" t="s">
        <v>1233</v>
      </c>
      <c r="CD12" s="142"/>
      <c r="CE12" s="142"/>
      <c r="CF12" s="142" t="s">
        <v>1236</v>
      </c>
      <c r="CG12" s="142"/>
      <c r="CH12" s="142"/>
      <c r="CI12" s="142" t="s">
        <v>1237</v>
      </c>
      <c r="CJ12" s="142"/>
      <c r="CK12" s="142"/>
      <c r="CL12" s="142" t="s">
        <v>1239</v>
      </c>
      <c r="CM12" s="142"/>
      <c r="CN12" s="142"/>
      <c r="CO12" s="142" t="s">
        <v>1240</v>
      </c>
      <c r="CP12" s="142"/>
      <c r="CQ12" s="142"/>
      <c r="CR12" s="142" t="s">
        <v>1242</v>
      </c>
      <c r="CS12" s="142"/>
      <c r="CT12" s="142"/>
      <c r="CU12" s="142" t="s">
        <v>1243</v>
      </c>
      <c r="CV12" s="142"/>
      <c r="CW12" s="142"/>
      <c r="CX12" s="142" t="s">
        <v>1244</v>
      </c>
      <c r="CY12" s="142"/>
      <c r="CZ12" s="142"/>
      <c r="DA12" s="142" t="s">
        <v>1245</v>
      </c>
      <c r="DB12" s="142"/>
      <c r="DC12" s="142"/>
      <c r="DD12" s="142" t="s">
        <v>1246</v>
      </c>
      <c r="DE12" s="142"/>
      <c r="DF12" s="142"/>
      <c r="DG12" s="162" t="s">
        <v>1248</v>
      </c>
      <c r="DH12" s="162"/>
      <c r="DI12" s="162"/>
      <c r="DJ12" s="162" t="s">
        <v>1252</v>
      </c>
      <c r="DK12" s="162"/>
      <c r="DL12" s="162"/>
      <c r="DM12" s="137" t="s">
        <v>1255</v>
      </c>
      <c r="DN12" s="137"/>
      <c r="DO12" s="137"/>
      <c r="DP12" s="137" t="s">
        <v>1257</v>
      </c>
      <c r="DQ12" s="137"/>
      <c r="DR12" s="137"/>
    </row>
    <row r="13" spans="1:122" ht="116.25" customHeight="1">
      <c r="A13" s="149"/>
      <c r="B13" s="150"/>
      <c r="C13" s="33" t="s">
        <v>1183</v>
      </c>
      <c r="D13" s="33" t="s">
        <v>1184</v>
      </c>
      <c r="E13" s="33" t="s">
        <v>1185</v>
      </c>
      <c r="F13" s="33" t="s">
        <v>246</v>
      </c>
      <c r="G13" s="33" t="s">
        <v>247</v>
      </c>
      <c r="H13" s="33" t="s">
        <v>248</v>
      </c>
      <c r="I13" s="33" t="s">
        <v>1187</v>
      </c>
      <c r="J13" s="33" t="s">
        <v>1188</v>
      </c>
      <c r="K13" s="33" t="s">
        <v>1189</v>
      </c>
      <c r="L13" s="33" t="s">
        <v>253</v>
      </c>
      <c r="M13" s="33" t="s">
        <v>254</v>
      </c>
      <c r="N13" s="33" t="s">
        <v>255</v>
      </c>
      <c r="O13" s="33" t="s">
        <v>256</v>
      </c>
      <c r="P13" s="33" t="s">
        <v>257</v>
      </c>
      <c r="Q13" s="33" t="s">
        <v>258</v>
      </c>
      <c r="R13" s="33" t="s">
        <v>259</v>
      </c>
      <c r="S13" s="33" t="s">
        <v>541</v>
      </c>
      <c r="T13" s="33" t="s">
        <v>1192</v>
      </c>
      <c r="U13" s="33" t="s">
        <v>1194</v>
      </c>
      <c r="V13" s="33" t="s">
        <v>1195</v>
      </c>
      <c r="W13" s="33" t="s">
        <v>204</v>
      </c>
      <c r="X13" s="33" t="s">
        <v>632</v>
      </c>
      <c r="Y13" s="33" t="s">
        <v>1197</v>
      </c>
      <c r="Z13" s="33" t="s">
        <v>1198</v>
      </c>
      <c r="AA13" s="33" t="s">
        <v>264</v>
      </c>
      <c r="AB13" s="33" t="s">
        <v>1200</v>
      </c>
      <c r="AC13" s="33" t="s">
        <v>1201</v>
      </c>
      <c r="AD13" s="33" t="s">
        <v>209</v>
      </c>
      <c r="AE13" s="33" t="s">
        <v>231</v>
      </c>
      <c r="AF13" s="33" t="s">
        <v>211</v>
      </c>
      <c r="AG13" s="33" t="s">
        <v>266</v>
      </c>
      <c r="AH13" s="33" t="s">
        <v>1203</v>
      </c>
      <c r="AI13" s="33" t="s">
        <v>290</v>
      </c>
      <c r="AJ13" s="33" t="s">
        <v>267</v>
      </c>
      <c r="AK13" s="33" t="s">
        <v>268</v>
      </c>
      <c r="AL13" s="33" t="s">
        <v>269</v>
      </c>
      <c r="AM13" s="91" t="s">
        <v>1206</v>
      </c>
      <c r="AN13" s="91" t="s">
        <v>1207</v>
      </c>
      <c r="AO13" s="91" t="s">
        <v>1208</v>
      </c>
      <c r="AP13" s="91" t="s">
        <v>508</v>
      </c>
      <c r="AQ13" s="91" t="s">
        <v>509</v>
      </c>
      <c r="AR13" s="91" t="s">
        <v>510</v>
      </c>
      <c r="AS13" s="91" t="s">
        <v>1210</v>
      </c>
      <c r="AT13" s="91" t="s">
        <v>1211</v>
      </c>
      <c r="AU13" s="91" t="s">
        <v>1212</v>
      </c>
      <c r="AV13" s="91" t="s">
        <v>512</v>
      </c>
      <c r="AW13" s="91" t="s">
        <v>1214</v>
      </c>
      <c r="AX13" s="91" t="s">
        <v>513</v>
      </c>
      <c r="AY13" s="40" t="s">
        <v>270</v>
      </c>
      <c r="AZ13" s="40" t="s">
        <v>1216</v>
      </c>
      <c r="BA13" s="40" t="s">
        <v>1217</v>
      </c>
      <c r="BB13" s="40" t="s">
        <v>271</v>
      </c>
      <c r="BC13" s="40" t="s">
        <v>272</v>
      </c>
      <c r="BD13" s="40" t="s">
        <v>273</v>
      </c>
      <c r="BE13" s="40" t="s">
        <v>274</v>
      </c>
      <c r="BF13" s="40" t="s">
        <v>622</v>
      </c>
      <c r="BG13" s="40" t="s">
        <v>275</v>
      </c>
      <c r="BH13" s="40" t="s">
        <v>182</v>
      </c>
      <c r="BI13" s="40" t="s">
        <v>276</v>
      </c>
      <c r="BJ13" s="40" t="s">
        <v>277</v>
      </c>
      <c r="BK13" s="40" t="s">
        <v>517</v>
      </c>
      <c r="BL13" s="40" t="s">
        <v>1222</v>
      </c>
      <c r="BM13" s="40" t="s">
        <v>518</v>
      </c>
      <c r="BN13" s="40" t="s">
        <v>514</v>
      </c>
      <c r="BO13" s="40" t="s">
        <v>515</v>
      </c>
      <c r="BP13" s="40" t="s">
        <v>516</v>
      </c>
      <c r="BQ13" s="40" t="s">
        <v>519</v>
      </c>
      <c r="BR13" s="40" t="s">
        <v>691</v>
      </c>
      <c r="BS13" s="40" t="s">
        <v>520</v>
      </c>
      <c r="BT13" s="40" t="s">
        <v>521</v>
      </c>
      <c r="BU13" s="40" t="s">
        <v>1226</v>
      </c>
      <c r="BV13" s="40" t="s">
        <v>1227</v>
      </c>
      <c r="BW13" s="40" t="s">
        <v>239</v>
      </c>
      <c r="BX13" s="40" t="s">
        <v>240</v>
      </c>
      <c r="BY13" s="40" t="s">
        <v>260</v>
      </c>
      <c r="BZ13" s="40" t="s">
        <v>1230</v>
      </c>
      <c r="CA13" s="40" t="s">
        <v>1231</v>
      </c>
      <c r="CB13" s="40" t="s">
        <v>1232</v>
      </c>
      <c r="CC13" s="40" t="s">
        <v>1234</v>
      </c>
      <c r="CD13" s="40" t="s">
        <v>523</v>
      </c>
      <c r="CE13" s="40" t="s">
        <v>1235</v>
      </c>
      <c r="CF13" s="40" t="s">
        <v>524</v>
      </c>
      <c r="CG13" s="40" t="s">
        <v>525</v>
      </c>
      <c r="CH13" s="40" t="s">
        <v>526</v>
      </c>
      <c r="CI13" s="40" t="s">
        <v>527</v>
      </c>
      <c r="CJ13" s="40" t="s">
        <v>1238</v>
      </c>
      <c r="CK13" s="40" t="s">
        <v>528</v>
      </c>
      <c r="CL13" s="40" t="s">
        <v>529</v>
      </c>
      <c r="CM13" s="40" t="s">
        <v>530</v>
      </c>
      <c r="CN13" s="40" t="s">
        <v>531</v>
      </c>
      <c r="CO13" s="40" t="s">
        <v>251</v>
      </c>
      <c r="CP13" s="40" t="s">
        <v>532</v>
      </c>
      <c r="CQ13" s="40" t="s">
        <v>1241</v>
      </c>
      <c r="CR13" s="40" t="s">
        <v>533</v>
      </c>
      <c r="CS13" s="40" t="s">
        <v>534</v>
      </c>
      <c r="CT13" s="40" t="s">
        <v>535</v>
      </c>
      <c r="CU13" s="40" t="s">
        <v>538</v>
      </c>
      <c r="CV13" s="40" t="s">
        <v>539</v>
      </c>
      <c r="CW13" s="40" t="s">
        <v>540</v>
      </c>
      <c r="CX13" s="40" t="s">
        <v>542</v>
      </c>
      <c r="CY13" s="40" t="s">
        <v>543</v>
      </c>
      <c r="CZ13" s="40" t="s">
        <v>544</v>
      </c>
      <c r="DA13" s="40" t="s">
        <v>545</v>
      </c>
      <c r="DB13" s="40" t="s">
        <v>212</v>
      </c>
      <c r="DC13" s="40" t="s">
        <v>546</v>
      </c>
      <c r="DD13" s="40" t="s">
        <v>1247</v>
      </c>
      <c r="DE13" s="40" t="s">
        <v>511</v>
      </c>
      <c r="DF13" s="40" t="s">
        <v>227</v>
      </c>
      <c r="DG13" s="91" t="s">
        <v>1249</v>
      </c>
      <c r="DH13" s="91" t="s">
        <v>1250</v>
      </c>
      <c r="DI13" s="91" t="s">
        <v>1251</v>
      </c>
      <c r="DJ13" s="91" t="s">
        <v>1068</v>
      </c>
      <c r="DK13" s="91" t="s">
        <v>1253</v>
      </c>
      <c r="DL13" s="91" t="s">
        <v>1254</v>
      </c>
      <c r="DM13" s="91" t="s">
        <v>548</v>
      </c>
      <c r="DN13" s="91" t="s">
        <v>549</v>
      </c>
      <c r="DO13" s="91" t="s">
        <v>1256</v>
      </c>
      <c r="DP13" s="91" t="s">
        <v>550</v>
      </c>
      <c r="DQ13" s="91" t="s">
        <v>242</v>
      </c>
      <c r="DR13" s="91" t="s">
        <v>551</v>
      </c>
    </row>
    <row r="14" spans="1:122" ht="15.75">
      <c r="A14" s="2">
        <v>1</v>
      </c>
      <c r="B14" s="1" t="s">
        <v>1658</v>
      </c>
      <c r="C14" s="81">
        <v>1</v>
      </c>
      <c r="D14" s="81"/>
      <c r="E14" s="81"/>
      <c r="F14" s="94">
        <v>1</v>
      </c>
      <c r="G14" s="94"/>
      <c r="H14" s="94"/>
      <c r="I14" s="94">
        <v>1</v>
      </c>
      <c r="J14" s="94"/>
      <c r="K14" s="94"/>
      <c r="L14" s="94">
        <v>1</v>
      </c>
      <c r="M14" s="94"/>
      <c r="N14" s="94"/>
      <c r="O14" s="13">
        <v>1</v>
      </c>
      <c r="P14" s="13"/>
      <c r="Q14" s="13"/>
      <c r="R14" s="13">
        <v>1</v>
      </c>
      <c r="S14" s="13"/>
      <c r="T14" s="20"/>
      <c r="U14" s="20">
        <v>1</v>
      </c>
      <c r="V14" s="20"/>
      <c r="W14" s="13"/>
      <c r="X14" s="20">
        <v>1</v>
      </c>
      <c r="Y14" s="20"/>
      <c r="Z14" s="20"/>
      <c r="AA14" s="20">
        <v>1</v>
      </c>
      <c r="AB14" s="20"/>
      <c r="AC14" s="20"/>
      <c r="AD14" s="20">
        <v>1</v>
      </c>
      <c r="AE14" s="20"/>
      <c r="AF14" s="20"/>
      <c r="AG14" s="20">
        <v>1</v>
      </c>
      <c r="AH14" s="20"/>
      <c r="AI14" s="20"/>
      <c r="AJ14" s="20">
        <v>1</v>
      </c>
      <c r="AK14" s="20"/>
      <c r="AL14" s="20"/>
      <c r="AM14" s="92">
        <v>1</v>
      </c>
      <c r="AN14" s="92"/>
      <c r="AO14" s="92"/>
      <c r="AP14" s="92">
        <v>1</v>
      </c>
      <c r="AQ14" s="92"/>
      <c r="AR14" s="92"/>
      <c r="AS14" s="92"/>
      <c r="AT14" s="92">
        <v>1</v>
      </c>
      <c r="AU14" s="92"/>
      <c r="AV14" s="92">
        <v>1</v>
      </c>
      <c r="AW14" s="92"/>
      <c r="AX14" s="92"/>
      <c r="AY14" s="20">
        <v>1</v>
      </c>
      <c r="AZ14" s="20"/>
      <c r="BA14" s="20"/>
      <c r="BB14" s="20">
        <v>1</v>
      </c>
      <c r="BC14" s="20"/>
      <c r="BD14" s="20"/>
      <c r="BE14" s="20">
        <v>1</v>
      </c>
      <c r="BF14" s="20"/>
      <c r="BG14" s="20"/>
      <c r="BH14" s="20">
        <v>1</v>
      </c>
      <c r="BI14" s="20"/>
      <c r="BJ14" s="20"/>
      <c r="BK14" s="20">
        <v>1</v>
      </c>
      <c r="BL14" s="20"/>
      <c r="BM14" s="20"/>
      <c r="BN14" s="20">
        <v>1</v>
      </c>
      <c r="BO14" s="20"/>
      <c r="BP14" s="20"/>
      <c r="BQ14" s="20">
        <v>1</v>
      </c>
      <c r="BR14" s="20"/>
      <c r="BS14" s="20"/>
      <c r="BT14" s="20">
        <v>1</v>
      </c>
      <c r="BU14" s="20"/>
      <c r="BV14" s="20"/>
      <c r="BW14" s="20">
        <v>1</v>
      </c>
      <c r="BX14" s="20"/>
      <c r="BY14" s="20"/>
      <c r="BZ14" s="20">
        <v>1</v>
      </c>
      <c r="CA14" s="20"/>
      <c r="CB14" s="20"/>
      <c r="CC14" s="20">
        <v>1</v>
      </c>
      <c r="CD14" s="20"/>
      <c r="CE14" s="20"/>
      <c r="CF14" s="20">
        <v>1</v>
      </c>
      <c r="CG14" s="20"/>
      <c r="CH14" s="20"/>
      <c r="CI14" s="20">
        <v>1</v>
      </c>
      <c r="CJ14" s="20"/>
      <c r="CK14" s="20"/>
      <c r="CL14" s="20">
        <v>1</v>
      </c>
      <c r="CM14" s="20"/>
      <c r="CN14" s="20"/>
      <c r="CO14" s="20">
        <v>1</v>
      </c>
      <c r="CP14" s="20"/>
      <c r="CQ14" s="20"/>
      <c r="CR14" s="20">
        <v>1</v>
      </c>
      <c r="CS14" s="20"/>
      <c r="CT14" s="20"/>
      <c r="CU14" s="20">
        <v>1</v>
      </c>
      <c r="CV14" s="20"/>
      <c r="CW14" s="20"/>
      <c r="CX14" s="20">
        <v>1</v>
      </c>
      <c r="CY14" s="20"/>
      <c r="CZ14" s="20"/>
      <c r="DA14" s="20">
        <v>1</v>
      </c>
      <c r="DB14" s="20"/>
      <c r="DC14" s="20"/>
      <c r="DD14" s="20">
        <v>1</v>
      </c>
      <c r="DE14" s="20"/>
      <c r="DF14" s="20"/>
      <c r="DG14" s="92">
        <v>1</v>
      </c>
      <c r="DH14" s="92"/>
      <c r="DI14" s="92"/>
      <c r="DJ14" s="92">
        <v>1</v>
      </c>
      <c r="DK14" s="92"/>
      <c r="DL14" s="92"/>
      <c r="DM14" s="92">
        <v>1</v>
      </c>
      <c r="DN14" s="92"/>
      <c r="DO14" s="92"/>
      <c r="DP14" s="92">
        <v>1</v>
      </c>
      <c r="DQ14" s="92"/>
      <c r="DR14" s="92"/>
    </row>
    <row r="15" spans="1:122" ht="15.75">
      <c r="A15" s="2">
        <v>2</v>
      </c>
      <c r="B15" s="1" t="s">
        <v>1659</v>
      </c>
      <c r="C15" s="82">
        <v>1</v>
      </c>
      <c r="D15" s="82"/>
      <c r="E15" s="82"/>
      <c r="F15" s="95">
        <v>1</v>
      </c>
      <c r="G15" s="95"/>
      <c r="H15" s="95"/>
      <c r="I15" s="95">
        <v>1</v>
      </c>
      <c r="J15" s="95"/>
      <c r="K15" s="95"/>
      <c r="L15" s="95">
        <v>1</v>
      </c>
      <c r="M15" s="95"/>
      <c r="N15" s="95"/>
      <c r="O15" s="1">
        <v>1</v>
      </c>
      <c r="P15" s="1"/>
      <c r="Q15" s="1"/>
      <c r="R15" s="1">
        <v>1</v>
      </c>
      <c r="S15" s="1"/>
      <c r="T15" s="4"/>
      <c r="U15" s="4">
        <v>1</v>
      </c>
      <c r="V15" s="4"/>
      <c r="W15" s="1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93">
        <v>1</v>
      </c>
      <c r="AN15" s="93"/>
      <c r="AO15" s="93"/>
      <c r="AP15" s="93">
        <v>1</v>
      </c>
      <c r="AQ15" s="93"/>
      <c r="AR15" s="93"/>
      <c r="AS15" s="93"/>
      <c r="AT15" s="93">
        <v>1</v>
      </c>
      <c r="AU15" s="93"/>
      <c r="AV15" s="93">
        <v>1</v>
      </c>
      <c r="AW15" s="93"/>
      <c r="AX15" s="93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93">
        <v>1</v>
      </c>
      <c r="DH15" s="93"/>
      <c r="DI15" s="93"/>
      <c r="DJ15" s="93">
        <v>1</v>
      </c>
      <c r="DK15" s="93"/>
      <c r="DL15" s="93"/>
      <c r="DM15" s="93">
        <v>1</v>
      </c>
      <c r="DN15" s="93"/>
      <c r="DO15" s="93"/>
      <c r="DP15" s="93">
        <v>1</v>
      </c>
      <c r="DQ15" s="93"/>
      <c r="DR15" s="93"/>
    </row>
    <row r="16" spans="1:122" ht="15.75">
      <c r="A16" s="2">
        <v>3</v>
      </c>
      <c r="B16" s="1" t="s">
        <v>1660</v>
      </c>
      <c r="C16" s="82">
        <v>1</v>
      </c>
      <c r="D16" s="82"/>
      <c r="E16" s="82"/>
      <c r="F16" s="95">
        <v>1</v>
      </c>
      <c r="G16" s="95"/>
      <c r="H16" s="95"/>
      <c r="I16" s="95">
        <v>1</v>
      </c>
      <c r="J16" s="95"/>
      <c r="K16" s="95"/>
      <c r="L16" s="95"/>
      <c r="M16" s="95">
        <v>1</v>
      </c>
      <c r="N16" s="95"/>
      <c r="O16" s="1">
        <v>1</v>
      </c>
      <c r="P16" s="1"/>
      <c r="Q16" s="1"/>
      <c r="R16" s="1">
        <v>1</v>
      </c>
      <c r="S16" s="1"/>
      <c r="T16" s="4"/>
      <c r="U16" s="4">
        <v>1</v>
      </c>
      <c r="V16" s="4"/>
      <c r="W16" s="1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93"/>
      <c r="AN16" s="93">
        <v>1</v>
      </c>
      <c r="AO16" s="93"/>
      <c r="AP16" s="93">
        <v>1</v>
      </c>
      <c r="AQ16" s="93"/>
      <c r="AR16" s="93"/>
      <c r="AS16" s="93"/>
      <c r="AT16" s="93">
        <v>1</v>
      </c>
      <c r="AU16" s="93"/>
      <c r="AV16" s="93"/>
      <c r="AW16" s="93">
        <v>1</v>
      </c>
      <c r="AX16" s="93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93">
        <v>1</v>
      </c>
      <c r="DH16" s="93"/>
      <c r="DI16" s="93"/>
      <c r="DJ16" s="93">
        <v>1</v>
      </c>
      <c r="DK16" s="93"/>
      <c r="DL16" s="93"/>
      <c r="DM16" s="93">
        <v>1</v>
      </c>
      <c r="DN16" s="93"/>
      <c r="DO16" s="93"/>
      <c r="DP16" s="93">
        <v>1</v>
      </c>
      <c r="DQ16" s="93"/>
      <c r="DR16" s="93"/>
    </row>
    <row r="17" spans="1:122" ht="15.75">
      <c r="A17" s="2">
        <v>4</v>
      </c>
      <c r="B17" s="1" t="s">
        <v>1661</v>
      </c>
      <c r="C17" s="82">
        <v>1</v>
      </c>
      <c r="D17" s="82"/>
      <c r="E17" s="82"/>
      <c r="F17" s="95">
        <v>1</v>
      </c>
      <c r="G17" s="95"/>
      <c r="H17" s="95"/>
      <c r="I17" s="95">
        <v>1</v>
      </c>
      <c r="J17" s="95"/>
      <c r="K17" s="95"/>
      <c r="L17" s="95">
        <v>1</v>
      </c>
      <c r="M17" s="95"/>
      <c r="N17" s="95"/>
      <c r="O17" s="1">
        <v>1</v>
      </c>
      <c r="P17" s="1"/>
      <c r="Q17" s="1"/>
      <c r="R17" s="1">
        <v>1</v>
      </c>
      <c r="S17" s="1"/>
      <c r="T17" s="4"/>
      <c r="U17" s="4">
        <v>1</v>
      </c>
      <c r="V17" s="4"/>
      <c r="W17" s="1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93">
        <v>1</v>
      </c>
      <c r="AN17" s="93"/>
      <c r="AO17" s="93"/>
      <c r="AP17" s="93">
        <v>1</v>
      </c>
      <c r="AQ17" s="93"/>
      <c r="AR17" s="93"/>
      <c r="AS17" s="93"/>
      <c r="AT17" s="93">
        <v>1</v>
      </c>
      <c r="AU17" s="93"/>
      <c r="AV17" s="93">
        <v>1</v>
      </c>
      <c r="AW17" s="93"/>
      <c r="AX17" s="93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93">
        <v>1</v>
      </c>
      <c r="DH17" s="93"/>
      <c r="DI17" s="93"/>
      <c r="DJ17" s="93">
        <v>1</v>
      </c>
      <c r="DK17" s="93"/>
      <c r="DL17" s="93"/>
      <c r="DM17" s="93">
        <v>1</v>
      </c>
      <c r="DN17" s="93"/>
      <c r="DO17" s="93"/>
      <c r="DP17" s="93">
        <v>1</v>
      </c>
      <c r="DQ17" s="93"/>
      <c r="DR17" s="93"/>
    </row>
    <row r="18" spans="1:122" ht="15.75">
      <c r="A18" s="2">
        <v>5</v>
      </c>
      <c r="B18" s="1" t="s">
        <v>1662</v>
      </c>
      <c r="C18" s="82">
        <v>1</v>
      </c>
      <c r="D18" s="82"/>
      <c r="E18" s="82"/>
      <c r="F18" s="95">
        <v>1</v>
      </c>
      <c r="G18" s="95"/>
      <c r="H18" s="95"/>
      <c r="I18" s="95">
        <v>1</v>
      </c>
      <c r="J18" s="95"/>
      <c r="K18" s="95"/>
      <c r="L18" s="95">
        <v>1</v>
      </c>
      <c r="M18" s="95"/>
      <c r="N18" s="95"/>
      <c r="O18" s="1">
        <v>1</v>
      </c>
      <c r="P18" s="1"/>
      <c r="Q18" s="1"/>
      <c r="R18" s="1">
        <v>1</v>
      </c>
      <c r="S18" s="1"/>
      <c r="T18" s="4"/>
      <c r="U18" s="4">
        <v>1</v>
      </c>
      <c r="V18" s="4"/>
      <c r="W18" s="1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93"/>
      <c r="AN18" s="93">
        <v>1</v>
      </c>
      <c r="AO18" s="93"/>
      <c r="AP18" s="93">
        <v>1</v>
      </c>
      <c r="AQ18" s="93"/>
      <c r="AR18" s="93"/>
      <c r="AS18" s="93"/>
      <c r="AT18" s="93">
        <v>1</v>
      </c>
      <c r="AU18" s="93"/>
      <c r="AV18" s="93"/>
      <c r="AW18" s="93">
        <v>1</v>
      </c>
      <c r="AX18" s="93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93">
        <v>1</v>
      </c>
      <c r="DH18" s="93"/>
      <c r="DI18" s="93"/>
      <c r="DJ18" s="93">
        <v>1</v>
      </c>
      <c r="DK18" s="93"/>
      <c r="DL18" s="93"/>
      <c r="DM18" s="93"/>
      <c r="DN18" s="93">
        <v>1</v>
      </c>
      <c r="DO18" s="93"/>
      <c r="DP18" s="93"/>
      <c r="DQ18" s="93">
        <v>1</v>
      </c>
      <c r="DR18" s="93"/>
    </row>
    <row r="19" spans="1:122" ht="15.75">
      <c r="A19" s="2">
        <v>6</v>
      </c>
      <c r="B19" s="1" t="s">
        <v>1663</v>
      </c>
      <c r="C19" s="82">
        <v>1</v>
      </c>
      <c r="D19" s="82"/>
      <c r="E19" s="82"/>
      <c r="F19" s="95">
        <v>1</v>
      </c>
      <c r="G19" s="95"/>
      <c r="H19" s="95"/>
      <c r="I19" s="95">
        <v>1</v>
      </c>
      <c r="J19" s="95"/>
      <c r="K19" s="95"/>
      <c r="L19" s="95"/>
      <c r="M19" s="95">
        <v>1</v>
      </c>
      <c r="N19" s="95"/>
      <c r="O19" s="1"/>
      <c r="P19" s="1">
        <v>1</v>
      </c>
      <c r="Q19" s="1"/>
      <c r="R19" s="1">
        <v>1</v>
      </c>
      <c r="S19" s="1"/>
      <c r="T19" s="4"/>
      <c r="U19" s="4"/>
      <c r="V19" s="4">
        <v>1</v>
      </c>
      <c r="W19" s="1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93"/>
      <c r="AN19" s="93">
        <v>1</v>
      </c>
      <c r="AO19" s="93"/>
      <c r="AP19" s="93"/>
      <c r="AQ19" s="93">
        <v>1</v>
      </c>
      <c r="AR19" s="93"/>
      <c r="AS19" s="93"/>
      <c r="AT19" s="93"/>
      <c r="AU19" s="93">
        <v>1</v>
      </c>
      <c r="AV19" s="93"/>
      <c r="AW19" s="93">
        <v>1</v>
      </c>
      <c r="AX19" s="93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93">
        <v>1</v>
      </c>
      <c r="DH19" s="93"/>
      <c r="DI19" s="93"/>
      <c r="DJ19" s="93">
        <v>1</v>
      </c>
      <c r="DK19" s="93"/>
      <c r="DL19" s="93"/>
      <c r="DM19" s="93"/>
      <c r="DN19" s="93">
        <v>1</v>
      </c>
      <c r="DO19" s="93"/>
      <c r="DP19" s="93"/>
      <c r="DQ19" s="93">
        <v>1</v>
      </c>
      <c r="DR19" s="93"/>
    </row>
    <row r="20" spans="1:122" ht="15.75">
      <c r="A20" s="2">
        <v>7</v>
      </c>
      <c r="B20" s="1" t="s">
        <v>1664</v>
      </c>
      <c r="C20" s="82">
        <v>1</v>
      </c>
      <c r="D20" s="82"/>
      <c r="E20" s="82"/>
      <c r="F20" s="95">
        <v>1</v>
      </c>
      <c r="G20" s="95"/>
      <c r="H20" s="95"/>
      <c r="I20" s="95"/>
      <c r="J20" s="95">
        <v>1</v>
      </c>
      <c r="K20" s="95"/>
      <c r="L20" s="95"/>
      <c r="M20" s="95">
        <v>1</v>
      </c>
      <c r="N20" s="95"/>
      <c r="O20" s="1"/>
      <c r="P20" s="1">
        <v>1</v>
      </c>
      <c r="Q20" s="1"/>
      <c r="R20" s="1"/>
      <c r="S20" s="1">
        <v>1</v>
      </c>
      <c r="T20" s="4"/>
      <c r="U20" s="4"/>
      <c r="V20" s="4">
        <v>1</v>
      </c>
      <c r="W20" s="1"/>
      <c r="X20" s="4"/>
      <c r="Y20" s="4">
        <v>1</v>
      </c>
      <c r="Z20" s="4"/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93"/>
      <c r="AN20" s="93">
        <v>1</v>
      </c>
      <c r="AO20" s="93"/>
      <c r="AP20" s="93"/>
      <c r="AQ20" s="93">
        <v>1</v>
      </c>
      <c r="AR20" s="93"/>
      <c r="AS20" s="93"/>
      <c r="AT20" s="93"/>
      <c r="AU20" s="93">
        <v>1</v>
      </c>
      <c r="AV20" s="93"/>
      <c r="AW20" s="93">
        <v>1</v>
      </c>
      <c r="AX20" s="93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93">
        <v>1</v>
      </c>
      <c r="DH20" s="93"/>
      <c r="DI20" s="93"/>
      <c r="DJ20" s="93">
        <v>1</v>
      </c>
      <c r="DK20" s="93"/>
      <c r="DL20" s="93"/>
      <c r="DM20" s="93"/>
      <c r="DN20" s="93">
        <v>1</v>
      </c>
      <c r="DO20" s="93"/>
      <c r="DP20" s="93"/>
      <c r="DQ20" s="93">
        <v>1</v>
      </c>
      <c r="DR20" s="93"/>
    </row>
    <row r="21" spans="1:122">
      <c r="A21" s="3">
        <v>8</v>
      </c>
      <c r="B21" s="4" t="s">
        <v>1665</v>
      </c>
      <c r="C21" s="83">
        <v>1</v>
      </c>
      <c r="D21" s="83"/>
      <c r="E21" s="83"/>
      <c r="F21" s="93">
        <v>1</v>
      </c>
      <c r="G21" s="93"/>
      <c r="H21" s="93"/>
      <c r="I21" s="93"/>
      <c r="J21" s="93">
        <v>1</v>
      </c>
      <c r="K21" s="93"/>
      <c r="L21" s="93">
        <v>1</v>
      </c>
      <c r="M21" s="93"/>
      <c r="N21" s="93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>
        <v>1</v>
      </c>
      <c r="AL21" s="4"/>
      <c r="AM21" s="93"/>
      <c r="AN21" s="93">
        <v>1</v>
      </c>
      <c r="AO21" s="93"/>
      <c r="AP21" s="93"/>
      <c r="AQ21" s="93">
        <v>1</v>
      </c>
      <c r="AR21" s="93"/>
      <c r="AS21" s="93"/>
      <c r="AT21" s="93"/>
      <c r="AU21" s="93">
        <v>1</v>
      </c>
      <c r="AV21" s="93"/>
      <c r="AW21" s="93">
        <v>1</v>
      </c>
      <c r="AX21" s="93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93">
        <v>1</v>
      </c>
      <c r="DH21" s="93"/>
      <c r="DI21" s="93"/>
      <c r="DJ21" s="93">
        <v>1</v>
      </c>
      <c r="DK21" s="93"/>
      <c r="DL21" s="93"/>
      <c r="DM21" s="93"/>
      <c r="DN21" s="93">
        <v>1</v>
      </c>
      <c r="DO21" s="93"/>
      <c r="DP21" s="93"/>
      <c r="DQ21" s="93">
        <v>1</v>
      </c>
      <c r="DR21" s="93"/>
    </row>
    <row r="22" spans="1:122">
      <c r="A22" s="3">
        <v>9</v>
      </c>
      <c r="B22" s="4" t="s">
        <v>1666</v>
      </c>
      <c r="C22" s="83">
        <v>1</v>
      </c>
      <c r="D22" s="83"/>
      <c r="E22" s="83"/>
      <c r="F22" s="93">
        <v>1</v>
      </c>
      <c r="G22" s="93"/>
      <c r="H22" s="93"/>
      <c r="I22" s="93"/>
      <c r="J22" s="93">
        <v>1</v>
      </c>
      <c r="K22" s="93"/>
      <c r="L22" s="93"/>
      <c r="M22" s="93">
        <v>1</v>
      </c>
      <c r="N22" s="93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93"/>
      <c r="AN22" s="93">
        <v>1</v>
      </c>
      <c r="AO22" s="93"/>
      <c r="AP22" s="93"/>
      <c r="AQ22" s="93">
        <v>1</v>
      </c>
      <c r="AR22" s="93"/>
      <c r="AS22" s="93"/>
      <c r="AT22" s="93"/>
      <c r="AU22" s="93">
        <v>1</v>
      </c>
      <c r="AV22" s="93"/>
      <c r="AW22" s="93">
        <v>1</v>
      </c>
      <c r="AX22" s="93"/>
      <c r="AY22" s="4"/>
      <c r="AZ22" s="4">
        <v>1</v>
      </c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93">
        <v>1</v>
      </c>
      <c r="DH22" s="93"/>
      <c r="DI22" s="93"/>
      <c r="DJ22" s="93">
        <v>1</v>
      </c>
      <c r="DK22" s="93"/>
      <c r="DL22" s="93"/>
      <c r="DM22" s="93"/>
      <c r="DN22" s="93">
        <v>1</v>
      </c>
      <c r="DO22" s="93"/>
      <c r="DP22" s="93"/>
      <c r="DQ22" s="93">
        <v>1</v>
      </c>
      <c r="DR22" s="93"/>
    </row>
    <row r="23" spans="1:122">
      <c r="A23" s="145" t="s">
        <v>171</v>
      </c>
      <c r="B23" s="146"/>
      <c r="C23" s="3">
        <f>SUM(C14:C22)</f>
        <v>9</v>
      </c>
      <c r="D23" s="3">
        <f>SUM(D14:D22)</f>
        <v>0</v>
      </c>
      <c r="E23" s="3">
        <f>SUM(E14:E22)</f>
        <v>0</v>
      </c>
      <c r="F23" s="3">
        <f>SUM(F14:F22)</f>
        <v>9</v>
      </c>
      <c r="G23" s="3">
        <f>SUM(G14:G22)</f>
        <v>0</v>
      </c>
      <c r="H23" s="3">
        <f>SUM(H14:H22)</f>
        <v>0</v>
      </c>
      <c r="I23" s="3">
        <f>SUM(I14:I22)</f>
        <v>6</v>
      </c>
      <c r="J23" s="3">
        <f>SUM(J14:J22)</f>
        <v>3</v>
      </c>
      <c r="K23" s="3">
        <f>SUM(K14:K22)</f>
        <v>0</v>
      </c>
      <c r="L23" s="3">
        <f>SUM(L14:L22)</f>
        <v>5</v>
      </c>
      <c r="M23" s="3">
        <f>SUM(M14:M22)</f>
        <v>4</v>
      </c>
      <c r="N23" s="3">
        <f>SUM(N14:N22)</f>
        <v>0</v>
      </c>
      <c r="O23" s="3">
        <f>SUM(O14:O22)</f>
        <v>6</v>
      </c>
      <c r="P23" s="3">
        <f>SUM(P14:P22)</f>
        <v>3</v>
      </c>
      <c r="Q23" s="3">
        <f>SUM(Q14:Q22)</f>
        <v>0</v>
      </c>
      <c r="R23" s="3">
        <f>SUM(R14:R22)</f>
        <v>6</v>
      </c>
      <c r="S23" s="3">
        <f>SUM(S14:S22)</f>
        <v>3</v>
      </c>
      <c r="T23" s="3">
        <f>SUM(T14:T22)</f>
        <v>0</v>
      </c>
      <c r="U23" s="3">
        <f>SUM(U14:U22)</f>
        <v>5</v>
      </c>
      <c r="V23" s="3">
        <f>SUM(V14:V22)</f>
        <v>4</v>
      </c>
      <c r="W23" s="3">
        <f>SUM(W14:W22)</f>
        <v>0</v>
      </c>
      <c r="X23" s="3">
        <f>SUM(X14:X22)</f>
        <v>5</v>
      </c>
      <c r="Y23" s="3">
        <f>SUM(Y14:Y22)</f>
        <v>2</v>
      </c>
      <c r="Z23" s="3">
        <f>SUM(Z14:Z22)</f>
        <v>2</v>
      </c>
      <c r="AA23" s="3">
        <f>SUM(AA14:AA22)</f>
        <v>5</v>
      </c>
      <c r="AB23" s="3">
        <f>SUM(AB14:AB22)</f>
        <v>4</v>
      </c>
      <c r="AC23" s="3">
        <f>SUM(AC14:AC22)</f>
        <v>0</v>
      </c>
      <c r="AD23" s="3">
        <f>SUM(AD14:AD22)</f>
        <v>9</v>
      </c>
      <c r="AE23" s="3">
        <f>SUM(AE14:AE22)</f>
        <v>0</v>
      </c>
      <c r="AF23" s="3">
        <f>SUM(AF14:AF22)</f>
        <v>0</v>
      </c>
      <c r="AG23" s="3">
        <f>SUM(AG14:AG22)</f>
        <v>3</v>
      </c>
      <c r="AH23" s="3">
        <f>SUM(AH14:AH22)</f>
        <v>6</v>
      </c>
      <c r="AI23" s="3">
        <f>SUM(AI14:AI22)</f>
        <v>0</v>
      </c>
      <c r="AJ23" s="3">
        <f>SUM(AJ14:AJ22)</f>
        <v>3</v>
      </c>
      <c r="AK23" s="3">
        <f>SUM(AK14:AK22)</f>
        <v>6</v>
      </c>
      <c r="AL23" s="3">
        <f>SUM(AL14:AL22)</f>
        <v>0</v>
      </c>
      <c r="AM23" s="83">
        <f>SUM(AM14:AM22)</f>
        <v>3</v>
      </c>
      <c r="AN23" s="83">
        <f>SUM(AN14:AN22)</f>
        <v>6</v>
      </c>
      <c r="AO23" s="83">
        <f>SUM(AO14:AO22)</f>
        <v>0</v>
      </c>
      <c r="AP23" s="83">
        <f>SUM(AP14:AP22)</f>
        <v>5</v>
      </c>
      <c r="AQ23" s="83">
        <f>SUM(AQ14:AQ22)</f>
        <v>4</v>
      </c>
      <c r="AR23" s="83">
        <f>SUM(AR14:AR22)</f>
        <v>0</v>
      </c>
      <c r="AS23" s="83">
        <f>SUM(AS14:AS22)</f>
        <v>0</v>
      </c>
      <c r="AT23" s="83">
        <f>SUM(AT14:AT22)</f>
        <v>5</v>
      </c>
      <c r="AU23" s="83">
        <f>SUM(AU14:AU22)</f>
        <v>4</v>
      </c>
      <c r="AV23" s="83">
        <f>SUM(AV14:AV22)</f>
        <v>3</v>
      </c>
      <c r="AW23" s="83">
        <f>SUM(AW14:AW22)</f>
        <v>6</v>
      </c>
      <c r="AX23" s="83">
        <f>SUM(AX14:AX22)</f>
        <v>0</v>
      </c>
      <c r="AY23" s="3">
        <f>SUM(AY14:AY22)</f>
        <v>4</v>
      </c>
      <c r="AZ23" s="3">
        <f>SUM(AZ14:AZ22)</f>
        <v>5</v>
      </c>
      <c r="BA23" s="3">
        <f>SUM(BA14:BA22)</f>
        <v>0</v>
      </c>
      <c r="BB23" s="3">
        <f>SUM(BB14:BB22)</f>
        <v>9</v>
      </c>
      <c r="BC23" s="3">
        <f>SUM(BC14:BC22)</f>
        <v>0</v>
      </c>
      <c r="BD23" s="3">
        <f>SUM(BD14:BD22)</f>
        <v>0</v>
      </c>
      <c r="BE23" s="3">
        <f>SUM(BE14:BE22)</f>
        <v>9</v>
      </c>
      <c r="BF23" s="3">
        <f>SUM(BF14:BF22)</f>
        <v>0</v>
      </c>
      <c r="BG23" s="3">
        <f>SUM(BG14:BG22)</f>
        <v>0</v>
      </c>
      <c r="BH23" s="3">
        <f>SUM(BH14:BH22)</f>
        <v>9</v>
      </c>
      <c r="BI23" s="3">
        <f>SUM(BI14:BI22)</f>
        <v>0</v>
      </c>
      <c r="BJ23" s="3">
        <f>SUM(BJ14:BJ22)</f>
        <v>0</v>
      </c>
      <c r="BK23" s="3">
        <f>SUM(BK14:BK22)</f>
        <v>8</v>
      </c>
      <c r="BL23" s="3">
        <f>SUM(BL14:BL22)</f>
        <v>1</v>
      </c>
      <c r="BM23" s="3">
        <f>SUM(BM14:BM22)</f>
        <v>0</v>
      </c>
      <c r="BN23" s="3">
        <f>SUM(BN14:BN22)</f>
        <v>4</v>
      </c>
      <c r="BO23" s="3">
        <f>SUM(BO14:BO22)</f>
        <v>5</v>
      </c>
      <c r="BP23" s="3">
        <f>SUM(BP14:BP22)</f>
        <v>0</v>
      </c>
      <c r="BQ23" s="3">
        <f>SUM(BQ14:BQ22)</f>
        <v>5</v>
      </c>
      <c r="BR23" s="3">
        <f>SUM(BR14:BR22)</f>
        <v>4</v>
      </c>
      <c r="BS23" s="3">
        <f>SUM(BS14:BS22)</f>
        <v>0</v>
      </c>
      <c r="BT23" s="3">
        <f>SUM(BT14:BT22)</f>
        <v>9</v>
      </c>
      <c r="BU23" s="3">
        <f>SUM(BU14:BU22)</f>
        <v>0</v>
      </c>
      <c r="BV23" s="3">
        <f>SUM(BV14:BV22)</f>
        <v>0</v>
      </c>
      <c r="BW23" s="3">
        <f>SUM(BW14:BW22)</f>
        <v>9</v>
      </c>
      <c r="BX23" s="3">
        <f>SUM(BX14:BX22)</f>
        <v>0</v>
      </c>
      <c r="BY23" s="3">
        <f>SUM(BY14:BY22)</f>
        <v>0</v>
      </c>
      <c r="BZ23" s="3">
        <f>SUM(BZ14:BZ22)</f>
        <v>5</v>
      </c>
      <c r="CA23" s="3">
        <f>SUM(CA14:CA22)</f>
        <v>4</v>
      </c>
      <c r="CB23" s="3">
        <f>SUM(CB14:CB22)</f>
        <v>0</v>
      </c>
      <c r="CC23" s="3">
        <f>SUM(CC14:CC22)</f>
        <v>9</v>
      </c>
      <c r="CD23" s="3">
        <f>SUM(CD14:CD22)</f>
        <v>0</v>
      </c>
      <c r="CE23" s="3">
        <f>SUM(CE14:CE22)</f>
        <v>0</v>
      </c>
      <c r="CF23" s="3">
        <f>SUM(CF14:CF22)</f>
        <v>6</v>
      </c>
      <c r="CG23" s="3">
        <f>SUM(CG14:CG22)</f>
        <v>3</v>
      </c>
      <c r="CH23" s="3">
        <f>SUM(CH14:CH22)</f>
        <v>0</v>
      </c>
      <c r="CI23" s="3">
        <f>SUM(CI14:CI22)</f>
        <v>9</v>
      </c>
      <c r="CJ23" s="3">
        <f>SUM(CJ14:CJ22)</f>
        <v>0</v>
      </c>
      <c r="CK23" s="3">
        <f>SUM(CK14:CK22)</f>
        <v>0</v>
      </c>
      <c r="CL23" s="3">
        <f>SUM(CL14:CL22)</f>
        <v>6</v>
      </c>
      <c r="CM23" s="3">
        <f>SUM(CM14:CM22)</f>
        <v>3</v>
      </c>
      <c r="CN23" s="3">
        <f>SUM(CN14:CN22)</f>
        <v>0</v>
      </c>
      <c r="CO23" s="3">
        <f>SUM(CO14:CO22)</f>
        <v>9</v>
      </c>
      <c r="CP23" s="3">
        <f>SUM(CP14:CP22)</f>
        <v>0</v>
      </c>
      <c r="CQ23" s="3">
        <f>SUM(CQ14:CQ22)</f>
        <v>0</v>
      </c>
      <c r="CR23" s="3">
        <f>SUM(CR14:CR22)</f>
        <v>9</v>
      </c>
      <c r="CS23" s="3">
        <f>SUM(CS14:CS22)</f>
        <v>0</v>
      </c>
      <c r="CT23" s="3">
        <f>SUM(CT14:CT22)</f>
        <v>0</v>
      </c>
      <c r="CU23" s="3">
        <f>SUM(CU14:CU22)</f>
        <v>4</v>
      </c>
      <c r="CV23" s="3">
        <f>SUM(CV14:CV22)</f>
        <v>5</v>
      </c>
      <c r="CW23" s="3">
        <f>SUM(CW14:CW22)</f>
        <v>0</v>
      </c>
      <c r="CX23" s="3">
        <f>SUM(CX14:CX22)</f>
        <v>9</v>
      </c>
      <c r="CY23" s="3">
        <f>SUM(CY14:CY22)</f>
        <v>0</v>
      </c>
      <c r="CZ23" s="3">
        <f>SUM(CZ14:CZ22)</f>
        <v>0</v>
      </c>
      <c r="DA23" s="3">
        <f>SUM(DA14:DA22)</f>
        <v>9</v>
      </c>
      <c r="DB23" s="3">
        <f>SUM(DB14:DB22)</f>
        <v>0</v>
      </c>
      <c r="DC23" s="3">
        <f>SUM(DC14:DC22)</f>
        <v>0</v>
      </c>
      <c r="DD23" s="3">
        <f>SUM(DD14:DD22)</f>
        <v>4</v>
      </c>
      <c r="DE23" s="3">
        <f>SUM(DE14:DE22)</f>
        <v>5</v>
      </c>
      <c r="DF23" s="3">
        <f>SUM(DF14:DF22)</f>
        <v>0</v>
      </c>
      <c r="DG23" s="83">
        <f>SUM(DG14:DG22)</f>
        <v>9</v>
      </c>
      <c r="DH23" s="83">
        <f>SUM(DH14:DH22)</f>
        <v>0</v>
      </c>
      <c r="DI23" s="83">
        <f>SUM(DI14:DI22)</f>
        <v>0</v>
      </c>
      <c r="DJ23" s="83">
        <f>SUM(DJ14:DJ22)</f>
        <v>9</v>
      </c>
      <c r="DK23" s="83">
        <f>SUM(DK14:DK22)</f>
        <v>0</v>
      </c>
      <c r="DL23" s="83">
        <f>SUM(DL14:DL22)</f>
        <v>0</v>
      </c>
      <c r="DM23" s="83">
        <f>SUM(DM14:DM22)</f>
        <v>4</v>
      </c>
      <c r="DN23" s="83">
        <f>SUM(DN14:DN22)</f>
        <v>5</v>
      </c>
      <c r="DO23" s="83">
        <f>SUM(DO14:DO22)</f>
        <v>0</v>
      </c>
      <c r="DP23" s="83">
        <f>SUM(DP14:DP22)</f>
        <v>4</v>
      </c>
      <c r="DQ23" s="83">
        <f>SUM(DQ14:DQ22)</f>
        <v>5</v>
      </c>
      <c r="DR23" s="83">
        <f>SUM(DR14:DR22)</f>
        <v>0</v>
      </c>
    </row>
    <row r="24" spans="1:122" ht="37.5" customHeight="1">
      <c r="A24" s="147" t="s">
        <v>1095</v>
      </c>
      <c r="B24" s="148"/>
      <c r="C24" s="84">
        <f>C23/9%</f>
        <v>100</v>
      </c>
      <c r="D24" s="84">
        <f t="shared" ref="D24:BO24" si="0">D23/9%</f>
        <v>0</v>
      </c>
      <c r="E24" s="84">
        <f t="shared" si="0"/>
        <v>0</v>
      </c>
      <c r="F24" s="84">
        <f t="shared" si="0"/>
        <v>100</v>
      </c>
      <c r="G24" s="84">
        <f t="shared" si="0"/>
        <v>0</v>
      </c>
      <c r="H24" s="84">
        <f t="shared" si="0"/>
        <v>0</v>
      </c>
      <c r="I24" s="84">
        <f t="shared" si="0"/>
        <v>66.666666666666671</v>
      </c>
      <c r="J24" s="84">
        <f t="shared" si="0"/>
        <v>33.333333333333336</v>
      </c>
      <c r="K24" s="84">
        <f t="shared" si="0"/>
        <v>0</v>
      </c>
      <c r="L24" s="84">
        <f t="shared" si="0"/>
        <v>55.555555555555557</v>
      </c>
      <c r="M24" s="84">
        <f t="shared" si="0"/>
        <v>44.444444444444443</v>
      </c>
      <c r="N24" s="84">
        <f t="shared" si="0"/>
        <v>0</v>
      </c>
      <c r="O24" s="10">
        <f t="shared" si="0"/>
        <v>66.666666666666671</v>
      </c>
      <c r="P24" s="10">
        <f t="shared" si="0"/>
        <v>33.333333333333336</v>
      </c>
      <c r="Q24" s="10">
        <f t="shared" si="0"/>
        <v>0</v>
      </c>
      <c r="R24" s="10">
        <f t="shared" si="0"/>
        <v>66.666666666666671</v>
      </c>
      <c r="S24" s="10">
        <f t="shared" si="0"/>
        <v>33.333333333333336</v>
      </c>
      <c r="T24" s="10">
        <f t="shared" si="0"/>
        <v>0</v>
      </c>
      <c r="U24" s="10">
        <f t="shared" si="0"/>
        <v>55.555555555555557</v>
      </c>
      <c r="V24" s="10">
        <f t="shared" si="0"/>
        <v>44.444444444444443</v>
      </c>
      <c r="W24" s="10">
        <f t="shared" si="0"/>
        <v>0</v>
      </c>
      <c r="X24" s="10">
        <f t="shared" si="0"/>
        <v>55.555555555555557</v>
      </c>
      <c r="Y24" s="10">
        <f t="shared" si="0"/>
        <v>22.222222222222221</v>
      </c>
      <c r="Z24" s="10">
        <f t="shared" si="0"/>
        <v>22.222222222222221</v>
      </c>
      <c r="AA24" s="10">
        <f t="shared" si="0"/>
        <v>55.555555555555557</v>
      </c>
      <c r="AB24" s="10">
        <f t="shared" si="0"/>
        <v>44.444444444444443</v>
      </c>
      <c r="AC24" s="10">
        <f t="shared" si="0"/>
        <v>0</v>
      </c>
      <c r="AD24" s="10">
        <f t="shared" si="0"/>
        <v>100</v>
      </c>
      <c r="AE24" s="10">
        <f t="shared" si="0"/>
        <v>0</v>
      </c>
      <c r="AF24" s="10">
        <f t="shared" si="0"/>
        <v>0</v>
      </c>
      <c r="AG24" s="10">
        <f t="shared" si="0"/>
        <v>33.333333333333336</v>
      </c>
      <c r="AH24" s="10">
        <f t="shared" si="0"/>
        <v>66.666666666666671</v>
      </c>
      <c r="AI24" s="10">
        <f t="shared" si="0"/>
        <v>0</v>
      </c>
      <c r="AJ24" s="10">
        <f t="shared" si="0"/>
        <v>33.333333333333336</v>
      </c>
      <c r="AK24" s="10">
        <f t="shared" si="0"/>
        <v>66.666666666666671</v>
      </c>
      <c r="AL24" s="10">
        <f t="shared" si="0"/>
        <v>0</v>
      </c>
      <c r="AM24" s="84">
        <f t="shared" si="0"/>
        <v>33.333333333333336</v>
      </c>
      <c r="AN24" s="84">
        <f t="shared" si="0"/>
        <v>66.666666666666671</v>
      </c>
      <c r="AO24" s="84">
        <f t="shared" si="0"/>
        <v>0</v>
      </c>
      <c r="AP24" s="84">
        <f t="shared" si="0"/>
        <v>55.555555555555557</v>
      </c>
      <c r="AQ24" s="84">
        <f t="shared" si="0"/>
        <v>44.444444444444443</v>
      </c>
      <c r="AR24" s="84">
        <f t="shared" si="0"/>
        <v>0</v>
      </c>
      <c r="AS24" s="84">
        <f t="shared" si="0"/>
        <v>0</v>
      </c>
      <c r="AT24" s="84">
        <f t="shared" si="0"/>
        <v>55.555555555555557</v>
      </c>
      <c r="AU24" s="84">
        <f t="shared" si="0"/>
        <v>44.444444444444443</v>
      </c>
      <c r="AV24" s="84">
        <f t="shared" si="0"/>
        <v>33.333333333333336</v>
      </c>
      <c r="AW24" s="84">
        <f t="shared" si="0"/>
        <v>66.666666666666671</v>
      </c>
      <c r="AX24" s="84">
        <f t="shared" si="0"/>
        <v>0</v>
      </c>
      <c r="AY24" s="10">
        <f t="shared" si="0"/>
        <v>44.444444444444443</v>
      </c>
      <c r="AZ24" s="10">
        <f t="shared" si="0"/>
        <v>55.555555555555557</v>
      </c>
      <c r="BA24" s="10">
        <f t="shared" si="0"/>
        <v>0</v>
      </c>
      <c r="BB24" s="10">
        <f t="shared" si="0"/>
        <v>100</v>
      </c>
      <c r="BC24" s="10">
        <f t="shared" si="0"/>
        <v>0</v>
      </c>
      <c r="BD24" s="10">
        <f t="shared" si="0"/>
        <v>0</v>
      </c>
      <c r="BE24" s="10">
        <f t="shared" si="0"/>
        <v>100</v>
      </c>
      <c r="BF24" s="10">
        <f t="shared" si="0"/>
        <v>0</v>
      </c>
      <c r="BG24" s="10">
        <f t="shared" si="0"/>
        <v>0</v>
      </c>
      <c r="BH24" s="10">
        <f t="shared" si="0"/>
        <v>100</v>
      </c>
      <c r="BI24" s="10">
        <f t="shared" si="0"/>
        <v>0</v>
      </c>
      <c r="BJ24" s="10">
        <f t="shared" si="0"/>
        <v>0</v>
      </c>
      <c r="BK24" s="10">
        <f t="shared" si="0"/>
        <v>88.888888888888886</v>
      </c>
      <c r="BL24" s="10">
        <f t="shared" si="0"/>
        <v>11.111111111111111</v>
      </c>
      <c r="BM24" s="10">
        <f t="shared" si="0"/>
        <v>0</v>
      </c>
      <c r="BN24" s="10">
        <f t="shared" si="0"/>
        <v>44.444444444444443</v>
      </c>
      <c r="BO24" s="10">
        <f t="shared" si="0"/>
        <v>55.555555555555557</v>
      </c>
      <c r="BP24" s="10">
        <f t="shared" ref="BP24:DR24" si="1">BP23/9%</f>
        <v>0</v>
      </c>
      <c r="BQ24" s="10">
        <f t="shared" si="1"/>
        <v>55.555555555555557</v>
      </c>
      <c r="BR24" s="10">
        <f t="shared" si="1"/>
        <v>44.444444444444443</v>
      </c>
      <c r="BS24" s="10">
        <f t="shared" si="1"/>
        <v>0</v>
      </c>
      <c r="BT24" s="10">
        <f t="shared" si="1"/>
        <v>100</v>
      </c>
      <c r="BU24" s="10">
        <f t="shared" si="1"/>
        <v>0</v>
      </c>
      <c r="BV24" s="10">
        <f t="shared" si="1"/>
        <v>0</v>
      </c>
      <c r="BW24" s="10">
        <f t="shared" si="1"/>
        <v>100</v>
      </c>
      <c r="BX24" s="10">
        <f t="shared" si="1"/>
        <v>0</v>
      </c>
      <c r="BY24" s="10">
        <f t="shared" si="1"/>
        <v>0</v>
      </c>
      <c r="BZ24" s="10">
        <f t="shared" si="1"/>
        <v>55.555555555555557</v>
      </c>
      <c r="CA24" s="10">
        <f t="shared" si="1"/>
        <v>44.444444444444443</v>
      </c>
      <c r="CB24" s="10">
        <f t="shared" si="1"/>
        <v>0</v>
      </c>
      <c r="CC24" s="10">
        <f t="shared" si="1"/>
        <v>100</v>
      </c>
      <c r="CD24" s="10">
        <f t="shared" si="1"/>
        <v>0</v>
      </c>
      <c r="CE24" s="10">
        <f t="shared" si="1"/>
        <v>0</v>
      </c>
      <c r="CF24" s="10">
        <f t="shared" si="1"/>
        <v>66.666666666666671</v>
      </c>
      <c r="CG24" s="10">
        <f t="shared" si="1"/>
        <v>33.333333333333336</v>
      </c>
      <c r="CH24" s="10">
        <f t="shared" si="1"/>
        <v>0</v>
      </c>
      <c r="CI24" s="10">
        <f t="shared" si="1"/>
        <v>100</v>
      </c>
      <c r="CJ24" s="10">
        <f t="shared" si="1"/>
        <v>0</v>
      </c>
      <c r="CK24" s="10">
        <f t="shared" si="1"/>
        <v>0</v>
      </c>
      <c r="CL24" s="10">
        <f t="shared" si="1"/>
        <v>66.666666666666671</v>
      </c>
      <c r="CM24" s="10">
        <f t="shared" si="1"/>
        <v>33.333333333333336</v>
      </c>
      <c r="CN24" s="10">
        <f t="shared" si="1"/>
        <v>0</v>
      </c>
      <c r="CO24" s="10">
        <f t="shared" si="1"/>
        <v>100</v>
      </c>
      <c r="CP24" s="10">
        <f t="shared" si="1"/>
        <v>0</v>
      </c>
      <c r="CQ24" s="10">
        <f t="shared" si="1"/>
        <v>0</v>
      </c>
      <c r="CR24" s="10">
        <f t="shared" si="1"/>
        <v>100</v>
      </c>
      <c r="CS24" s="10">
        <f t="shared" si="1"/>
        <v>0</v>
      </c>
      <c r="CT24" s="10">
        <f t="shared" si="1"/>
        <v>0</v>
      </c>
      <c r="CU24" s="10">
        <f t="shared" si="1"/>
        <v>44.444444444444443</v>
      </c>
      <c r="CV24" s="10">
        <f t="shared" si="1"/>
        <v>55.555555555555557</v>
      </c>
      <c r="CW24" s="10">
        <f t="shared" si="1"/>
        <v>0</v>
      </c>
      <c r="CX24" s="10">
        <f t="shared" si="1"/>
        <v>100</v>
      </c>
      <c r="CY24" s="10">
        <f t="shared" si="1"/>
        <v>0</v>
      </c>
      <c r="CZ24" s="10">
        <f t="shared" si="1"/>
        <v>0</v>
      </c>
      <c r="DA24" s="10">
        <f t="shared" si="1"/>
        <v>100</v>
      </c>
      <c r="DB24" s="10">
        <f t="shared" si="1"/>
        <v>0</v>
      </c>
      <c r="DC24" s="10">
        <f t="shared" si="1"/>
        <v>0</v>
      </c>
      <c r="DD24" s="10">
        <f t="shared" si="1"/>
        <v>44.444444444444443</v>
      </c>
      <c r="DE24" s="10">
        <f t="shared" si="1"/>
        <v>55.555555555555557</v>
      </c>
      <c r="DF24" s="10">
        <f t="shared" si="1"/>
        <v>0</v>
      </c>
      <c r="DG24" s="84">
        <f t="shared" si="1"/>
        <v>100</v>
      </c>
      <c r="DH24" s="84">
        <f t="shared" si="1"/>
        <v>0</v>
      </c>
      <c r="DI24" s="84">
        <f t="shared" si="1"/>
        <v>0</v>
      </c>
      <c r="DJ24" s="84">
        <f t="shared" si="1"/>
        <v>100</v>
      </c>
      <c r="DK24" s="84">
        <f t="shared" si="1"/>
        <v>0</v>
      </c>
      <c r="DL24" s="84">
        <f t="shared" si="1"/>
        <v>0</v>
      </c>
      <c r="DM24" s="84">
        <f t="shared" si="1"/>
        <v>44.444444444444443</v>
      </c>
      <c r="DN24" s="84">
        <f t="shared" si="1"/>
        <v>55.555555555555557</v>
      </c>
      <c r="DO24" s="84">
        <f t="shared" si="1"/>
        <v>0</v>
      </c>
      <c r="DP24" s="84">
        <f t="shared" si="1"/>
        <v>44.444444444444443</v>
      </c>
      <c r="DQ24" s="84">
        <f t="shared" si="1"/>
        <v>55.555555555555557</v>
      </c>
      <c r="DR24" s="84">
        <f t="shared" si="1"/>
        <v>0</v>
      </c>
    </row>
    <row r="26" spans="1:122">
      <c r="B26" s="11" t="s">
        <v>1069</v>
      </c>
    </row>
    <row r="27" spans="1:122">
      <c r="B27" t="s">
        <v>1070</v>
      </c>
      <c r="C27">
        <f>(C24+F24+I24+L24)/4</f>
        <v>80.555555555555557</v>
      </c>
      <c r="D27" s="43">
        <f>C27/100*9</f>
        <v>7.25</v>
      </c>
    </row>
    <row r="28" spans="1:122">
      <c r="B28" t="s">
        <v>1072</v>
      </c>
      <c r="C28">
        <f>(D24+G24+J24+M24)/4</f>
        <v>19.444444444444443</v>
      </c>
      <c r="D28" s="43">
        <f>C28/100*9</f>
        <v>1.7499999999999998</v>
      </c>
    </row>
    <row r="29" spans="1:122">
      <c r="B29" t="s">
        <v>1073</v>
      </c>
      <c r="C29">
        <f>(E24+H24+K24+N24)/4</f>
        <v>0</v>
      </c>
      <c r="D29" s="43">
        <f t="shared" ref="D29" si="2">C29/100*25</f>
        <v>0</v>
      </c>
    </row>
    <row r="30" spans="1:122">
      <c r="C30" s="96">
        <v>100</v>
      </c>
      <c r="D30" s="97">
        <f>SUM(D27:D29)</f>
        <v>9</v>
      </c>
    </row>
    <row r="31" spans="1:122">
      <c r="B31" t="s">
        <v>1070</v>
      </c>
      <c r="C31">
        <f>(O24+R24+U24+X24+AA24+AD24+AG24+AJ24)/8</f>
        <v>58.333333333333329</v>
      </c>
      <c r="D31" s="43">
        <f>C31/100*9</f>
        <v>5.2499999999999991</v>
      </c>
    </row>
    <row r="32" spans="1:122">
      <c r="B32" t="s">
        <v>1072</v>
      </c>
      <c r="C32">
        <f>(P24+S24+V24+Y24+AB24+AE24+AH24+AK24)/8</f>
        <v>38.888888888888893</v>
      </c>
      <c r="D32" s="43">
        <f t="shared" ref="D32:D33" si="3">C32/100*9</f>
        <v>3.5000000000000004</v>
      </c>
    </row>
    <row r="33" spans="2:4">
      <c r="B33" t="s">
        <v>1073</v>
      </c>
      <c r="C33">
        <f>(Q24+T24+W24+Z24+AC24+AF24+AI24+AL24)/8</f>
        <v>2.7777777777777777</v>
      </c>
      <c r="D33" s="43">
        <f t="shared" si="3"/>
        <v>0.25</v>
      </c>
    </row>
    <row r="34" spans="2:4">
      <c r="C34" s="96">
        <v>100</v>
      </c>
      <c r="D34" s="97">
        <f>SUM(D31:D33)</f>
        <v>9</v>
      </c>
    </row>
    <row r="35" spans="2:4">
      <c r="B35" t="s">
        <v>1070</v>
      </c>
      <c r="C35">
        <f>(AM24+AP24+AS24+AV24)/4</f>
        <v>30.555555555555557</v>
      </c>
      <c r="D35" s="43">
        <f>C35/100*9</f>
        <v>2.75</v>
      </c>
    </row>
    <row r="36" spans="2:4">
      <c r="B36" t="s">
        <v>1072</v>
      </c>
      <c r="C36">
        <f>(AN24+AQ24+AT24+AW24)/4</f>
        <v>58.333333333333343</v>
      </c>
      <c r="D36" s="43">
        <f t="shared" ref="D36:D37" si="4">C36/100*9</f>
        <v>5.2500000000000018</v>
      </c>
    </row>
    <row r="37" spans="2:4">
      <c r="B37" t="s">
        <v>1073</v>
      </c>
      <c r="C37">
        <f>(AO24+AR24+AU24+AX24)/4</f>
        <v>11.111111111111111</v>
      </c>
      <c r="D37" s="43">
        <f t="shared" si="4"/>
        <v>1</v>
      </c>
    </row>
    <row r="38" spans="2:4">
      <c r="C38" s="96">
        <v>100</v>
      </c>
      <c r="D38" s="97">
        <f>SUM(D35:D37)</f>
        <v>9.0000000000000018</v>
      </c>
    </row>
    <row r="39" spans="2:4">
      <c r="B39" t="s">
        <v>1070</v>
      </c>
      <c r="C39">
        <f>(AY24+BB24+BE24+BH24+BK24+BN24+BQ24+BT24+BW24+BZ24+CC24+CF24+CI24+CL24+CO24+CR24+CU24+CX24+DA24+DD24)/20</f>
        <v>80.555555555555557</v>
      </c>
      <c r="D39" s="43">
        <f>C39/100*9</f>
        <v>7.25</v>
      </c>
    </row>
    <row r="40" spans="2:4">
      <c r="B40" t="s">
        <v>1072</v>
      </c>
      <c r="C40">
        <f>(AZ24+BC24+BF24+BI24+BL24+BO24+BR24+BU24+BX24+CA24+CD24+CG24+CJ24+CM24+CP24+CS24+CV24+CY24+DB24+DE24)/20</f>
        <v>19.444444444444446</v>
      </c>
      <c r="D40" s="43">
        <f t="shared" ref="D40:D41" si="5">C40/100*9</f>
        <v>1.7500000000000002</v>
      </c>
    </row>
    <row r="41" spans="2:4">
      <c r="B41" t="s">
        <v>1073</v>
      </c>
      <c r="C41">
        <f>(BA24+BD24+BG24+BJ24+BM24+BP24+BS24+F41+BV24+BY24+CB24+CE24+CH24+CK24+CN24+CQ24+CT24+CW24+CZ24+DC24+DF24)/20</f>
        <v>0</v>
      </c>
      <c r="D41" s="43">
        <f t="shared" si="5"/>
        <v>0</v>
      </c>
    </row>
    <row r="42" spans="2:4">
      <c r="C42" s="96">
        <v>100</v>
      </c>
      <c r="D42" s="97">
        <f>SUM(D39:D41)</f>
        <v>9</v>
      </c>
    </row>
    <row r="43" spans="2:4">
      <c r="B43" t="s">
        <v>1070</v>
      </c>
      <c r="C43">
        <f>(DG24+DJ24+DM24+DP24)/4</f>
        <v>72.222222222222229</v>
      </c>
      <c r="D43" s="43">
        <f>C43/100*9</f>
        <v>6.5000000000000009</v>
      </c>
    </row>
    <row r="44" spans="2:4">
      <c r="B44" t="s">
        <v>1072</v>
      </c>
      <c r="C44">
        <f>(DH24+DK24+DN24+DQ24)/4</f>
        <v>27.777777777777779</v>
      </c>
      <c r="D44" s="43">
        <v>2</v>
      </c>
    </row>
    <row r="45" spans="2:4">
      <c r="B45" t="s">
        <v>1073</v>
      </c>
      <c r="C45">
        <f>(DI24+DL24+DO24+DR24)/4</f>
        <v>0</v>
      </c>
      <c r="D45" s="43">
        <f t="shared" ref="D45" si="6">C45/100*9</f>
        <v>0</v>
      </c>
    </row>
    <row r="46" spans="2:4">
      <c r="C46" s="96">
        <v>100</v>
      </c>
      <c r="D46" s="97">
        <f>SUM(D43:D45)</f>
        <v>8.5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23:B23"/>
    <mergeCell ref="A24:B24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1"/>
  <sheetViews>
    <sheetView tabSelected="1" topLeftCell="A17" workbookViewId="0">
      <selection activeCell="K55" sqref="K55"/>
    </sheetView>
  </sheetViews>
  <sheetFormatPr defaultRowHeight="15"/>
  <cols>
    <col min="2" max="2" width="21.25" customWidth="1"/>
  </cols>
  <sheetData>
    <row r="1" spans="1:167" ht="15.75">
      <c r="A1" s="6" t="s">
        <v>44</v>
      </c>
      <c r="B1" s="14" t="s">
        <v>379</v>
      </c>
      <c r="C1" s="22"/>
      <c r="D1" s="22"/>
      <c r="E1" s="22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1098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49" t="s">
        <v>0</v>
      </c>
      <c r="B4" s="149" t="s">
        <v>170</v>
      </c>
      <c r="C4" s="176" t="s">
        <v>320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02" t="s">
        <v>322</v>
      </c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4"/>
      <c r="BK4" s="120" t="s">
        <v>1181</v>
      </c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53" t="s">
        <v>330</v>
      </c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5"/>
      <c r="EW4" s="151" t="s">
        <v>327</v>
      </c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</row>
    <row r="5" spans="1:167" ht="15.75" customHeight="1">
      <c r="A5" s="149"/>
      <c r="B5" s="149"/>
      <c r="C5" s="152" t="s">
        <v>321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31" t="s">
        <v>323</v>
      </c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3"/>
      <c r="AG5" s="121" t="s">
        <v>324</v>
      </c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3"/>
      <c r="AV5" s="121" t="s">
        <v>380</v>
      </c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3"/>
      <c r="BK5" s="131" t="s">
        <v>381</v>
      </c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3"/>
      <c r="BZ5" s="131" t="s">
        <v>331</v>
      </c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3"/>
      <c r="CO5" s="156" t="s">
        <v>326</v>
      </c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24" t="s">
        <v>332</v>
      </c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1" t="s">
        <v>333</v>
      </c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3"/>
      <c r="EH5" s="163" t="s">
        <v>43</v>
      </c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5"/>
      <c r="EW5" s="124" t="s">
        <v>328</v>
      </c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</row>
    <row r="6" spans="1:167" ht="15.75" hidden="1">
      <c r="A6" s="149"/>
      <c r="B6" s="149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4"/>
      <c r="BL6" s="20"/>
      <c r="BM6" s="20"/>
      <c r="BN6" s="20"/>
      <c r="BO6" s="20"/>
      <c r="BP6" s="20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49"/>
      <c r="B7" s="149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3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49"/>
      <c r="B8" s="149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3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49"/>
      <c r="B9" s="149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3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49"/>
      <c r="B10" s="149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3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49"/>
      <c r="B11" s="149"/>
      <c r="C11" s="130" t="s">
        <v>60</v>
      </c>
      <c r="D11" s="144" t="s">
        <v>2</v>
      </c>
      <c r="E11" s="144" t="s">
        <v>3</v>
      </c>
      <c r="F11" s="130" t="s">
        <v>83</v>
      </c>
      <c r="G11" s="144" t="s">
        <v>3</v>
      </c>
      <c r="H11" s="144" t="s">
        <v>9</v>
      </c>
      <c r="I11" s="144" t="s">
        <v>61</v>
      </c>
      <c r="J11" s="144" t="s">
        <v>10</v>
      </c>
      <c r="K11" s="144" t="s">
        <v>11</v>
      </c>
      <c r="L11" s="131" t="s">
        <v>62</v>
      </c>
      <c r="M11" s="132"/>
      <c r="N11" s="132"/>
      <c r="O11" s="152" t="s">
        <v>63</v>
      </c>
      <c r="P11" s="152"/>
      <c r="Q11" s="152"/>
      <c r="R11" s="130" t="s">
        <v>64</v>
      </c>
      <c r="S11" s="144"/>
      <c r="T11" s="144"/>
      <c r="U11" s="128" t="s">
        <v>1272</v>
      </c>
      <c r="V11" s="129"/>
      <c r="W11" s="130"/>
      <c r="X11" s="144" t="s">
        <v>1274</v>
      </c>
      <c r="Y11" s="144"/>
      <c r="Z11" s="144"/>
      <c r="AA11" s="144" t="s">
        <v>65</v>
      </c>
      <c r="AB11" s="144"/>
      <c r="AC11" s="144"/>
      <c r="AD11" s="144" t="s">
        <v>66</v>
      </c>
      <c r="AE11" s="144"/>
      <c r="AF11" s="144"/>
      <c r="AG11" s="144" t="s">
        <v>67</v>
      </c>
      <c r="AH11" s="144"/>
      <c r="AI11" s="144"/>
      <c r="AJ11" s="144" t="s">
        <v>68</v>
      </c>
      <c r="AK11" s="144"/>
      <c r="AL11" s="144"/>
      <c r="AM11" s="152" t="s">
        <v>69</v>
      </c>
      <c r="AN11" s="152"/>
      <c r="AO11" s="152"/>
      <c r="AP11" s="124" t="s">
        <v>70</v>
      </c>
      <c r="AQ11" s="124"/>
      <c r="AR11" s="124"/>
      <c r="AS11" s="152" t="s">
        <v>71</v>
      </c>
      <c r="AT11" s="152"/>
      <c r="AU11" s="152"/>
      <c r="AV11" s="152" t="s">
        <v>72</v>
      </c>
      <c r="AW11" s="152"/>
      <c r="AX11" s="152"/>
      <c r="AY11" s="152" t="s">
        <v>84</v>
      </c>
      <c r="AZ11" s="152"/>
      <c r="BA11" s="152"/>
      <c r="BB11" s="152" t="s">
        <v>73</v>
      </c>
      <c r="BC11" s="152"/>
      <c r="BD11" s="152"/>
      <c r="BE11" s="152" t="s">
        <v>1304</v>
      </c>
      <c r="BF11" s="152"/>
      <c r="BG11" s="152"/>
      <c r="BH11" s="152" t="s">
        <v>74</v>
      </c>
      <c r="BI11" s="152"/>
      <c r="BJ11" s="152"/>
      <c r="BK11" s="122" t="s">
        <v>374</v>
      </c>
      <c r="BL11" s="122"/>
      <c r="BM11" s="123"/>
      <c r="BN11" s="121" t="s">
        <v>375</v>
      </c>
      <c r="BO11" s="122"/>
      <c r="BP11" s="123"/>
      <c r="BQ11" s="124" t="s">
        <v>376</v>
      </c>
      <c r="BR11" s="124"/>
      <c r="BS11" s="124"/>
      <c r="BT11" s="124" t="s">
        <v>377</v>
      </c>
      <c r="BU11" s="124"/>
      <c r="BV11" s="124"/>
      <c r="BW11" s="124" t="s">
        <v>378</v>
      </c>
      <c r="BX11" s="124"/>
      <c r="BY11" s="121"/>
      <c r="BZ11" s="124" t="s">
        <v>75</v>
      </c>
      <c r="CA11" s="124"/>
      <c r="CB11" s="124"/>
      <c r="CC11" s="124" t="s">
        <v>85</v>
      </c>
      <c r="CD11" s="124"/>
      <c r="CE11" s="124"/>
      <c r="CF11" s="124" t="s">
        <v>76</v>
      </c>
      <c r="CG11" s="124"/>
      <c r="CH11" s="124"/>
      <c r="CI11" s="124" t="s">
        <v>77</v>
      </c>
      <c r="CJ11" s="124"/>
      <c r="CK11" s="124"/>
      <c r="CL11" s="124" t="s">
        <v>78</v>
      </c>
      <c r="CM11" s="124"/>
      <c r="CN11" s="124"/>
      <c r="CO11" s="124" t="s">
        <v>79</v>
      </c>
      <c r="CP11" s="124"/>
      <c r="CQ11" s="124"/>
      <c r="CR11" s="124" t="s">
        <v>80</v>
      </c>
      <c r="CS11" s="124"/>
      <c r="CT11" s="124"/>
      <c r="CU11" s="124" t="s">
        <v>81</v>
      </c>
      <c r="CV11" s="124"/>
      <c r="CW11" s="124"/>
      <c r="CX11" s="121" t="s">
        <v>82</v>
      </c>
      <c r="CY11" s="122"/>
      <c r="CZ11" s="123"/>
      <c r="DA11" s="121" t="s">
        <v>86</v>
      </c>
      <c r="DB11" s="122"/>
      <c r="DC11" s="123"/>
      <c r="DD11" s="121" t="s">
        <v>359</v>
      </c>
      <c r="DE11" s="122"/>
      <c r="DF11" s="123"/>
      <c r="DG11" s="121" t="s">
        <v>360</v>
      </c>
      <c r="DH11" s="122"/>
      <c r="DI11" s="123"/>
      <c r="DJ11" s="121" t="s">
        <v>361</v>
      </c>
      <c r="DK11" s="122"/>
      <c r="DL11" s="123"/>
      <c r="DM11" s="121" t="s">
        <v>362</v>
      </c>
      <c r="DN11" s="122"/>
      <c r="DO11" s="123"/>
      <c r="DP11" s="121" t="s">
        <v>363</v>
      </c>
      <c r="DQ11" s="122"/>
      <c r="DR11" s="123"/>
      <c r="DS11" s="121" t="s">
        <v>364</v>
      </c>
      <c r="DT11" s="122"/>
      <c r="DU11" s="123"/>
      <c r="DV11" s="124" t="s">
        <v>365</v>
      </c>
      <c r="DW11" s="124"/>
      <c r="DX11" s="124"/>
      <c r="DY11" s="124" t="s">
        <v>366</v>
      </c>
      <c r="DZ11" s="124"/>
      <c r="EA11" s="124"/>
      <c r="EB11" s="124" t="s">
        <v>367</v>
      </c>
      <c r="EC11" s="124"/>
      <c r="ED11" s="124"/>
      <c r="EE11" s="124" t="s">
        <v>368</v>
      </c>
      <c r="EF11" s="124"/>
      <c r="EG11" s="124"/>
      <c r="EH11" s="172" t="s">
        <v>369</v>
      </c>
      <c r="EI11" s="173"/>
      <c r="EJ11" s="174"/>
      <c r="EK11" s="172" t="s">
        <v>370</v>
      </c>
      <c r="EL11" s="173"/>
      <c r="EM11" s="174"/>
      <c r="EN11" s="172" t="s">
        <v>371</v>
      </c>
      <c r="EO11" s="173"/>
      <c r="EP11" s="174"/>
      <c r="EQ11" s="172" t="s">
        <v>372</v>
      </c>
      <c r="ER11" s="173"/>
      <c r="ES11" s="174"/>
      <c r="ET11" s="172" t="s">
        <v>373</v>
      </c>
      <c r="EU11" s="173"/>
      <c r="EV11" s="174"/>
      <c r="EW11" s="124" t="s">
        <v>354</v>
      </c>
      <c r="EX11" s="124"/>
      <c r="EY11" s="124"/>
      <c r="EZ11" s="124" t="s">
        <v>355</v>
      </c>
      <c r="FA11" s="124"/>
      <c r="FB11" s="124"/>
      <c r="FC11" s="124" t="s">
        <v>356</v>
      </c>
      <c r="FD11" s="124"/>
      <c r="FE11" s="124"/>
      <c r="FF11" s="124" t="s">
        <v>357</v>
      </c>
      <c r="FG11" s="124"/>
      <c r="FH11" s="124"/>
      <c r="FI11" s="124" t="s">
        <v>358</v>
      </c>
      <c r="FJ11" s="124"/>
      <c r="FK11" s="124"/>
    </row>
    <row r="12" spans="1:167" ht="99.75" customHeight="1" thickBot="1">
      <c r="A12" s="149"/>
      <c r="B12" s="149"/>
      <c r="C12" s="169" t="s">
        <v>1258</v>
      </c>
      <c r="D12" s="175"/>
      <c r="E12" s="171"/>
      <c r="F12" s="170" t="s">
        <v>1262</v>
      </c>
      <c r="G12" s="170"/>
      <c r="H12" s="171"/>
      <c r="I12" s="169" t="s">
        <v>1266</v>
      </c>
      <c r="J12" s="170"/>
      <c r="K12" s="171"/>
      <c r="L12" s="169" t="s">
        <v>1268</v>
      </c>
      <c r="M12" s="170"/>
      <c r="N12" s="171"/>
      <c r="O12" s="169" t="s">
        <v>1269</v>
      </c>
      <c r="P12" s="170"/>
      <c r="Q12" s="171"/>
      <c r="R12" s="166" t="s">
        <v>1271</v>
      </c>
      <c r="S12" s="167"/>
      <c r="T12" s="168"/>
      <c r="U12" s="166" t="s">
        <v>1273</v>
      </c>
      <c r="V12" s="167"/>
      <c r="W12" s="168"/>
      <c r="X12" s="166" t="s">
        <v>1275</v>
      </c>
      <c r="Y12" s="167"/>
      <c r="Z12" s="168"/>
      <c r="AA12" s="166" t="s">
        <v>1276</v>
      </c>
      <c r="AB12" s="167"/>
      <c r="AC12" s="168"/>
      <c r="AD12" s="166" t="s">
        <v>1279</v>
      </c>
      <c r="AE12" s="167"/>
      <c r="AF12" s="168"/>
      <c r="AG12" s="166" t="s">
        <v>1280</v>
      </c>
      <c r="AH12" s="167"/>
      <c r="AI12" s="168"/>
      <c r="AJ12" s="166" t="s">
        <v>1283</v>
      </c>
      <c r="AK12" s="167"/>
      <c r="AL12" s="168"/>
      <c r="AM12" s="166" t="s">
        <v>1287</v>
      </c>
      <c r="AN12" s="167"/>
      <c r="AO12" s="168"/>
      <c r="AP12" s="166" t="s">
        <v>1291</v>
      </c>
      <c r="AQ12" s="167"/>
      <c r="AR12" s="168"/>
      <c r="AS12" s="166" t="s">
        <v>1292</v>
      </c>
      <c r="AT12" s="167"/>
      <c r="AU12" s="168"/>
      <c r="AV12" s="166" t="s">
        <v>1293</v>
      </c>
      <c r="AW12" s="167"/>
      <c r="AX12" s="168"/>
      <c r="AY12" s="166" t="s">
        <v>1295</v>
      </c>
      <c r="AZ12" s="167"/>
      <c r="BA12" s="168"/>
      <c r="BB12" s="166" t="s">
        <v>1297</v>
      </c>
      <c r="BC12" s="167"/>
      <c r="BD12" s="168"/>
      <c r="BE12" s="166" t="s">
        <v>1301</v>
      </c>
      <c r="BF12" s="167"/>
      <c r="BG12" s="168"/>
      <c r="BH12" s="169" t="s">
        <v>306</v>
      </c>
      <c r="BI12" s="170"/>
      <c r="BJ12" s="171"/>
      <c r="BK12" s="166" t="s">
        <v>1306</v>
      </c>
      <c r="BL12" s="167"/>
      <c r="BM12" s="168"/>
      <c r="BN12" s="166" t="s">
        <v>1307</v>
      </c>
      <c r="BO12" s="167"/>
      <c r="BP12" s="168"/>
      <c r="BQ12" s="166" t="s">
        <v>1311</v>
      </c>
      <c r="BR12" s="167"/>
      <c r="BS12" s="168"/>
      <c r="BT12" s="166" t="s">
        <v>1312</v>
      </c>
      <c r="BU12" s="167"/>
      <c r="BV12" s="168"/>
      <c r="BW12" s="166" t="s">
        <v>1313</v>
      </c>
      <c r="BX12" s="167"/>
      <c r="BY12" s="168"/>
      <c r="BZ12" s="166" t="s">
        <v>310</v>
      </c>
      <c r="CA12" s="167"/>
      <c r="CB12" s="168"/>
      <c r="CC12" s="166" t="s">
        <v>1314</v>
      </c>
      <c r="CD12" s="167"/>
      <c r="CE12" s="168"/>
      <c r="CF12" s="166" t="s">
        <v>1315</v>
      </c>
      <c r="CG12" s="167"/>
      <c r="CH12" s="168"/>
      <c r="CI12" s="166" t="s">
        <v>1317</v>
      </c>
      <c r="CJ12" s="167"/>
      <c r="CK12" s="168"/>
      <c r="CL12" s="166" t="s">
        <v>1318</v>
      </c>
      <c r="CM12" s="167"/>
      <c r="CN12" s="168"/>
      <c r="CO12" s="166" t="s">
        <v>1321</v>
      </c>
      <c r="CP12" s="167"/>
      <c r="CQ12" s="168"/>
      <c r="CR12" s="166" t="s">
        <v>1322</v>
      </c>
      <c r="CS12" s="167"/>
      <c r="CT12" s="168"/>
      <c r="CU12" s="166" t="s">
        <v>1325</v>
      </c>
      <c r="CV12" s="167"/>
      <c r="CW12" s="168"/>
      <c r="CX12" s="166" t="s">
        <v>1326</v>
      </c>
      <c r="CY12" s="167"/>
      <c r="CZ12" s="168"/>
      <c r="DA12" s="166" t="s">
        <v>567</v>
      </c>
      <c r="DB12" s="167"/>
      <c r="DC12" s="168"/>
      <c r="DD12" s="166" t="s">
        <v>1328</v>
      </c>
      <c r="DE12" s="167"/>
      <c r="DF12" s="168"/>
      <c r="DG12" s="166" t="s">
        <v>1329</v>
      </c>
      <c r="DH12" s="167"/>
      <c r="DI12" s="168"/>
      <c r="DJ12" s="166" t="s">
        <v>1333</v>
      </c>
      <c r="DK12" s="167"/>
      <c r="DL12" s="168"/>
      <c r="DM12" s="166" t="s">
        <v>1335</v>
      </c>
      <c r="DN12" s="167"/>
      <c r="DO12" s="168"/>
      <c r="DP12" s="166" t="s">
        <v>1336</v>
      </c>
      <c r="DQ12" s="167"/>
      <c r="DR12" s="168"/>
      <c r="DS12" s="166" t="s">
        <v>1338</v>
      </c>
      <c r="DT12" s="167"/>
      <c r="DU12" s="168"/>
      <c r="DV12" s="166" t="s">
        <v>1339</v>
      </c>
      <c r="DW12" s="167"/>
      <c r="DX12" s="168"/>
      <c r="DY12" s="166" t="s">
        <v>1340</v>
      </c>
      <c r="DZ12" s="167"/>
      <c r="EA12" s="168"/>
      <c r="EB12" s="166" t="s">
        <v>1342</v>
      </c>
      <c r="EC12" s="167"/>
      <c r="ED12" s="168"/>
      <c r="EE12" s="166" t="s">
        <v>1345</v>
      </c>
      <c r="EF12" s="167"/>
      <c r="EG12" s="168"/>
      <c r="EH12" s="166" t="s">
        <v>1349</v>
      </c>
      <c r="EI12" s="167"/>
      <c r="EJ12" s="168"/>
      <c r="EK12" s="166" t="s">
        <v>1351</v>
      </c>
      <c r="EL12" s="167"/>
      <c r="EM12" s="168"/>
      <c r="EN12" s="166" t="s">
        <v>587</v>
      </c>
      <c r="EO12" s="167"/>
      <c r="EP12" s="168"/>
      <c r="EQ12" s="166" t="s">
        <v>1356</v>
      </c>
      <c r="ER12" s="167"/>
      <c r="ES12" s="168"/>
      <c r="ET12" s="166" t="s">
        <v>1357</v>
      </c>
      <c r="EU12" s="167"/>
      <c r="EV12" s="168"/>
      <c r="EW12" s="166" t="s">
        <v>1359</v>
      </c>
      <c r="EX12" s="167"/>
      <c r="EY12" s="168"/>
      <c r="EZ12" s="166" t="s">
        <v>1360</v>
      </c>
      <c r="FA12" s="167"/>
      <c r="FB12" s="168"/>
      <c r="FC12" s="166" t="s">
        <v>1363</v>
      </c>
      <c r="FD12" s="167"/>
      <c r="FE12" s="168"/>
      <c r="FF12" s="166" t="s">
        <v>1364</v>
      </c>
      <c r="FG12" s="167"/>
      <c r="FH12" s="168"/>
      <c r="FI12" s="166" t="s">
        <v>1367</v>
      </c>
      <c r="FJ12" s="167"/>
      <c r="FK12" s="168"/>
    </row>
    <row r="13" spans="1:167" ht="144.75" thickBot="1">
      <c r="A13" s="149"/>
      <c r="B13" s="149"/>
      <c r="C13" s="60" t="s">
        <v>1259</v>
      </c>
      <c r="D13" s="53" t="s">
        <v>1260</v>
      </c>
      <c r="E13" s="31" t="s">
        <v>1261</v>
      </c>
      <c r="F13" s="32" t="s">
        <v>1263</v>
      </c>
      <c r="G13" s="32" t="s">
        <v>1264</v>
      </c>
      <c r="H13" s="31" t="s">
        <v>1265</v>
      </c>
      <c r="I13" s="30" t="s">
        <v>278</v>
      </c>
      <c r="J13" s="32" t="s">
        <v>279</v>
      </c>
      <c r="K13" s="31" t="s">
        <v>1267</v>
      </c>
      <c r="L13" s="30" t="s">
        <v>281</v>
      </c>
      <c r="M13" s="32" t="s">
        <v>282</v>
      </c>
      <c r="N13" s="31" t="s">
        <v>249</v>
      </c>
      <c r="O13" s="30" t="s">
        <v>280</v>
      </c>
      <c r="P13" s="32" t="s">
        <v>193</v>
      </c>
      <c r="Q13" s="31" t="s">
        <v>1270</v>
      </c>
      <c r="R13" s="26" t="s">
        <v>285</v>
      </c>
      <c r="S13" s="27" t="s">
        <v>201</v>
      </c>
      <c r="T13" s="28" t="s">
        <v>286</v>
      </c>
      <c r="U13" s="26" t="s">
        <v>288</v>
      </c>
      <c r="V13" s="27" t="s">
        <v>289</v>
      </c>
      <c r="W13" s="28" t="s">
        <v>290</v>
      </c>
      <c r="X13" s="26" t="s">
        <v>291</v>
      </c>
      <c r="Y13" s="27" t="s">
        <v>292</v>
      </c>
      <c r="Z13" s="28" t="s">
        <v>293</v>
      </c>
      <c r="AA13" s="26" t="s">
        <v>287</v>
      </c>
      <c r="AB13" s="27" t="s">
        <v>1277</v>
      </c>
      <c r="AC13" s="28" t="s">
        <v>1278</v>
      </c>
      <c r="AD13" s="26" t="s">
        <v>294</v>
      </c>
      <c r="AE13" s="27" t="s">
        <v>295</v>
      </c>
      <c r="AF13" s="28" t="s">
        <v>296</v>
      </c>
      <c r="AG13" s="26" t="s">
        <v>297</v>
      </c>
      <c r="AH13" s="27" t="s">
        <v>1281</v>
      </c>
      <c r="AI13" s="28" t="s">
        <v>1282</v>
      </c>
      <c r="AJ13" s="26" t="s">
        <v>1284</v>
      </c>
      <c r="AK13" s="27" t="s">
        <v>1285</v>
      </c>
      <c r="AL13" s="28" t="s">
        <v>1286</v>
      </c>
      <c r="AM13" s="26" t="s">
        <v>1288</v>
      </c>
      <c r="AN13" s="27" t="s">
        <v>1289</v>
      </c>
      <c r="AO13" s="28" t="s">
        <v>1290</v>
      </c>
      <c r="AP13" s="26" t="s">
        <v>298</v>
      </c>
      <c r="AQ13" s="27" t="s">
        <v>299</v>
      </c>
      <c r="AR13" s="28" t="s">
        <v>300</v>
      </c>
      <c r="AS13" s="26" t="s">
        <v>301</v>
      </c>
      <c r="AT13" s="27" t="s">
        <v>302</v>
      </c>
      <c r="AU13" s="28" t="s">
        <v>303</v>
      </c>
      <c r="AV13" s="26" t="s">
        <v>202</v>
      </c>
      <c r="AW13" s="27" t="s">
        <v>1294</v>
      </c>
      <c r="AX13" s="28" t="s">
        <v>204</v>
      </c>
      <c r="AY13" s="26" t="s">
        <v>304</v>
      </c>
      <c r="AZ13" s="27" t="s">
        <v>305</v>
      </c>
      <c r="BA13" s="28" t="s">
        <v>1296</v>
      </c>
      <c r="BB13" s="26" t="s">
        <v>1298</v>
      </c>
      <c r="BC13" s="27" t="s">
        <v>1299</v>
      </c>
      <c r="BD13" s="28" t="s">
        <v>1300</v>
      </c>
      <c r="BE13" s="26" t="s">
        <v>1302</v>
      </c>
      <c r="BF13" s="27" t="s">
        <v>1303</v>
      </c>
      <c r="BG13" s="28" t="s">
        <v>1305</v>
      </c>
      <c r="BH13" s="26" t="s">
        <v>307</v>
      </c>
      <c r="BI13" s="27" t="s">
        <v>308</v>
      </c>
      <c r="BJ13" s="28" t="s">
        <v>309</v>
      </c>
      <c r="BK13" s="26" t="s">
        <v>552</v>
      </c>
      <c r="BL13" s="27" t="s">
        <v>537</v>
      </c>
      <c r="BM13" s="28" t="s">
        <v>536</v>
      </c>
      <c r="BN13" s="26" t="s">
        <v>1308</v>
      </c>
      <c r="BO13" s="27" t="s">
        <v>1309</v>
      </c>
      <c r="BP13" s="28" t="s">
        <v>1310</v>
      </c>
      <c r="BQ13" s="26" t="s">
        <v>522</v>
      </c>
      <c r="BR13" s="27" t="s">
        <v>555</v>
      </c>
      <c r="BS13" s="28" t="s">
        <v>553</v>
      </c>
      <c r="BT13" s="26" t="s">
        <v>556</v>
      </c>
      <c r="BU13" s="27" t="s">
        <v>557</v>
      </c>
      <c r="BV13" s="28" t="s">
        <v>199</v>
      </c>
      <c r="BW13" s="26" t="s">
        <v>558</v>
      </c>
      <c r="BX13" s="27" t="s">
        <v>559</v>
      </c>
      <c r="BY13" s="28" t="s">
        <v>560</v>
      </c>
      <c r="BZ13" s="26" t="s">
        <v>261</v>
      </c>
      <c r="CA13" s="27" t="s">
        <v>311</v>
      </c>
      <c r="CB13" s="28" t="s">
        <v>263</v>
      </c>
      <c r="CC13" s="26" t="s">
        <v>312</v>
      </c>
      <c r="CD13" s="27" t="s">
        <v>313</v>
      </c>
      <c r="CE13" s="28" t="s">
        <v>314</v>
      </c>
      <c r="CF13" s="26" t="s">
        <v>315</v>
      </c>
      <c r="CG13" s="27" t="s">
        <v>316</v>
      </c>
      <c r="CH13" s="28" t="s">
        <v>1316</v>
      </c>
      <c r="CI13" s="26" t="s">
        <v>182</v>
      </c>
      <c r="CJ13" s="27" t="s">
        <v>317</v>
      </c>
      <c r="CK13" s="28" t="s">
        <v>318</v>
      </c>
      <c r="CL13" s="26" t="s">
        <v>319</v>
      </c>
      <c r="CM13" s="27" t="s">
        <v>1319</v>
      </c>
      <c r="CN13" s="28" t="s">
        <v>1320</v>
      </c>
      <c r="CO13" s="26" t="s">
        <v>261</v>
      </c>
      <c r="CP13" s="27" t="s">
        <v>262</v>
      </c>
      <c r="CQ13" s="28" t="s">
        <v>218</v>
      </c>
      <c r="CR13" s="26" t="s">
        <v>1323</v>
      </c>
      <c r="CS13" s="27" t="s">
        <v>1153</v>
      </c>
      <c r="CT13" s="28" t="s">
        <v>1324</v>
      </c>
      <c r="CU13" s="26" t="s">
        <v>561</v>
      </c>
      <c r="CV13" s="27" t="s">
        <v>562</v>
      </c>
      <c r="CW13" s="28" t="s">
        <v>563</v>
      </c>
      <c r="CX13" s="26" t="s">
        <v>564</v>
      </c>
      <c r="CY13" s="27" t="s">
        <v>565</v>
      </c>
      <c r="CZ13" s="28" t="s">
        <v>566</v>
      </c>
      <c r="DA13" s="26" t="s">
        <v>1327</v>
      </c>
      <c r="DB13" s="27" t="s">
        <v>568</v>
      </c>
      <c r="DC13" s="28" t="s">
        <v>569</v>
      </c>
      <c r="DD13" s="63" t="s">
        <v>182</v>
      </c>
      <c r="DE13" s="64" t="s">
        <v>284</v>
      </c>
      <c r="DF13" s="64" t="s">
        <v>283</v>
      </c>
      <c r="DG13" s="63" t="s">
        <v>1330</v>
      </c>
      <c r="DH13" s="64" t="s">
        <v>1331</v>
      </c>
      <c r="DI13" s="64" t="s">
        <v>1332</v>
      </c>
      <c r="DJ13" s="63" t="s">
        <v>570</v>
      </c>
      <c r="DK13" s="64" t="s">
        <v>571</v>
      </c>
      <c r="DL13" s="64" t="s">
        <v>1334</v>
      </c>
      <c r="DM13" s="26" t="s">
        <v>572</v>
      </c>
      <c r="DN13" s="27" t="s">
        <v>573</v>
      </c>
      <c r="DO13" s="28" t="s">
        <v>574</v>
      </c>
      <c r="DP13" s="26" t="s">
        <v>572</v>
      </c>
      <c r="DQ13" s="27" t="s">
        <v>573</v>
      </c>
      <c r="DR13" s="28" t="s">
        <v>1337</v>
      </c>
      <c r="DS13" s="26" t="s">
        <v>575</v>
      </c>
      <c r="DT13" s="27" t="s">
        <v>576</v>
      </c>
      <c r="DU13" s="28" t="s">
        <v>577</v>
      </c>
      <c r="DV13" s="26" t="s">
        <v>579</v>
      </c>
      <c r="DW13" s="27" t="s">
        <v>580</v>
      </c>
      <c r="DX13" s="28" t="s">
        <v>581</v>
      </c>
      <c r="DY13" s="26" t="s">
        <v>582</v>
      </c>
      <c r="DZ13" s="27" t="s">
        <v>583</v>
      </c>
      <c r="EA13" s="28" t="s">
        <v>1341</v>
      </c>
      <c r="EB13" s="26" t="s">
        <v>601</v>
      </c>
      <c r="EC13" s="27" t="s">
        <v>1343</v>
      </c>
      <c r="ED13" s="28" t="s">
        <v>1344</v>
      </c>
      <c r="EE13" s="26" t="s">
        <v>1346</v>
      </c>
      <c r="EF13" s="27" t="s">
        <v>1347</v>
      </c>
      <c r="EG13" s="28" t="s">
        <v>1348</v>
      </c>
      <c r="EH13" s="26" t="s">
        <v>584</v>
      </c>
      <c r="EI13" s="27" t="s">
        <v>1350</v>
      </c>
      <c r="EJ13" s="28" t="s">
        <v>258</v>
      </c>
      <c r="EK13" s="26" t="s">
        <v>585</v>
      </c>
      <c r="EL13" s="27" t="s">
        <v>1352</v>
      </c>
      <c r="EM13" s="28" t="s">
        <v>1353</v>
      </c>
      <c r="EN13" s="26" t="s">
        <v>1354</v>
      </c>
      <c r="EO13" s="27" t="s">
        <v>1355</v>
      </c>
      <c r="EP13" s="28" t="s">
        <v>588</v>
      </c>
      <c r="EQ13" s="26" t="s">
        <v>239</v>
      </c>
      <c r="ER13" s="27" t="s">
        <v>586</v>
      </c>
      <c r="ES13" s="28" t="s">
        <v>260</v>
      </c>
      <c r="ET13" s="26" t="s">
        <v>590</v>
      </c>
      <c r="EU13" s="27" t="s">
        <v>591</v>
      </c>
      <c r="EV13" s="28" t="s">
        <v>1358</v>
      </c>
      <c r="EW13" s="26" t="s">
        <v>592</v>
      </c>
      <c r="EX13" s="27" t="s">
        <v>593</v>
      </c>
      <c r="EY13" s="28" t="s">
        <v>594</v>
      </c>
      <c r="EZ13" s="26" t="s">
        <v>1361</v>
      </c>
      <c r="FA13" s="27" t="s">
        <v>1362</v>
      </c>
      <c r="FB13" s="28" t="s">
        <v>595</v>
      </c>
      <c r="FC13" s="26" t="s">
        <v>596</v>
      </c>
      <c r="FD13" s="27" t="s">
        <v>597</v>
      </c>
      <c r="FE13" s="28" t="s">
        <v>598</v>
      </c>
      <c r="FF13" s="26" t="s">
        <v>1364</v>
      </c>
      <c r="FG13" s="27" t="s">
        <v>1365</v>
      </c>
      <c r="FH13" s="28" t="s">
        <v>1366</v>
      </c>
      <c r="FI13" s="26" t="s">
        <v>1368</v>
      </c>
      <c r="FJ13" s="27" t="s">
        <v>1369</v>
      </c>
      <c r="FK13" s="28" t="s">
        <v>1370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20"/>
      <c r="V14" s="20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4"/>
      <c r="BL14" s="4"/>
      <c r="BM14" s="4"/>
      <c r="BN14" s="4"/>
      <c r="BO14" s="4"/>
      <c r="BP14" s="4"/>
      <c r="BQ14" s="20"/>
      <c r="BR14" s="20"/>
      <c r="BS14" s="20"/>
      <c r="BT14" s="20"/>
      <c r="BU14" s="20"/>
      <c r="BV14" s="20"/>
      <c r="BW14" s="20"/>
      <c r="BX14" s="4"/>
      <c r="BY14" s="4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45" t="s">
        <v>171</v>
      </c>
      <c r="B39" s="14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G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ref="BH39:CQ39" si="2">SUM(BH14:BH38)</f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ref="CR39:EC39" si="3">SUM(CR14:CR38)</f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si="3"/>
        <v>0</v>
      </c>
      <c r="EC39" s="3">
        <f t="shared" si="3"/>
        <v>0</v>
      </c>
      <c r="ED39" s="3">
        <f t="shared" ref="ED39:FB39" si="4">SUM(ED14:ED38)</f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ref="FC39:FK39" si="5">SUM(FC14:FC38)</f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167" ht="39" customHeight="1">
      <c r="A40" s="147" t="s">
        <v>1093</v>
      </c>
      <c r="B40" s="148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G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ref="BH40:CQ40" si="8">BH39/25%</f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si="8"/>
        <v>0</v>
      </c>
      <c r="CK40" s="10">
        <f t="shared" si="8"/>
        <v>0</v>
      </c>
      <c r="CL40" s="10">
        <f t="shared" si="8"/>
        <v>0</v>
      </c>
      <c r="CM40" s="10">
        <f t="shared" si="8"/>
        <v>0</v>
      </c>
      <c r="CN40" s="10">
        <f t="shared" si="8"/>
        <v>0</v>
      </c>
      <c r="CO40" s="10">
        <f t="shared" si="8"/>
        <v>0</v>
      </c>
      <c r="CP40" s="10">
        <f t="shared" si="8"/>
        <v>0</v>
      </c>
      <c r="CQ40" s="10">
        <f t="shared" si="8"/>
        <v>0</v>
      </c>
      <c r="CR40" s="10">
        <f t="shared" ref="CR40:EC40" si="9">CR39/25%</f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si="9"/>
        <v>0</v>
      </c>
      <c r="DT40" s="10">
        <f t="shared" si="9"/>
        <v>0</v>
      </c>
      <c r="DU40" s="10">
        <f t="shared" si="9"/>
        <v>0</v>
      </c>
      <c r="DV40" s="10">
        <f t="shared" si="9"/>
        <v>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0</v>
      </c>
      <c r="EA40" s="10">
        <f t="shared" si="9"/>
        <v>0</v>
      </c>
      <c r="EB40" s="10">
        <f t="shared" si="9"/>
        <v>0</v>
      </c>
      <c r="EC40" s="10">
        <f t="shared" si="9"/>
        <v>0</v>
      </c>
      <c r="ED40" s="10">
        <f t="shared" ref="ED40:FB40" si="10">ED39/25%</f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ref="FC40:FK40" si="11">FC39/25%</f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167">
      <c r="B42" s="11" t="s">
        <v>1069</v>
      </c>
    </row>
    <row r="43" spans="1:167">
      <c r="B43" t="s">
        <v>1070</v>
      </c>
      <c r="C43" t="s">
        <v>1083</v>
      </c>
      <c r="D43" s="43"/>
    </row>
    <row r="44" spans="1:167">
      <c r="B44" t="s">
        <v>1072</v>
      </c>
      <c r="C44" t="s">
        <v>1083</v>
      </c>
    </row>
    <row r="45" spans="1:167">
      <c r="B45" t="s">
        <v>1073</v>
      </c>
      <c r="C45" t="s">
        <v>1083</v>
      </c>
    </row>
    <row r="47" spans="1:167">
      <c r="B47" t="s">
        <v>1070</v>
      </c>
      <c r="C47" t="s">
        <v>1084</v>
      </c>
    </row>
    <row r="48" spans="1:167">
      <c r="B48" t="s">
        <v>1072</v>
      </c>
      <c r="C48" t="s">
        <v>1084</v>
      </c>
    </row>
    <row r="49" spans="2:3">
      <c r="B49" t="s">
        <v>1073</v>
      </c>
      <c r="C49" t="s">
        <v>1084</v>
      </c>
    </row>
    <row r="51" spans="2:3">
      <c r="B51" t="s">
        <v>1070</v>
      </c>
      <c r="C51" t="s">
        <v>1085</v>
      </c>
    </row>
    <row r="52" spans="2:3">
      <c r="B52" t="s">
        <v>1072</v>
      </c>
      <c r="C52" t="s">
        <v>1085</v>
      </c>
    </row>
    <row r="53" spans="2:3">
      <c r="B53" t="s">
        <v>1073</v>
      </c>
      <c r="C53" t="s">
        <v>1085</v>
      </c>
    </row>
    <row r="55" spans="2:3">
      <c r="B55" t="s">
        <v>1070</v>
      </c>
      <c r="C55" t="s">
        <v>1086</v>
      </c>
    </row>
    <row r="56" spans="2:3">
      <c r="B56" t="s">
        <v>1072</v>
      </c>
      <c r="C56" t="s">
        <v>1086</v>
      </c>
    </row>
    <row r="57" spans="2:3">
      <c r="B57" t="s">
        <v>1073</v>
      </c>
      <c r="C57" t="s">
        <v>1086</v>
      </c>
    </row>
    <row r="59" spans="2:3">
      <c r="B59" t="s">
        <v>1070</v>
      </c>
      <c r="C59" t="s">
        <v>1087</v>
      </c>
    </row>
    <row r="60" spans="2:3">
      <c r="B60" t="s">
        <v>1072</v>
      </c>
      <c r="C60" t="s">
        <v>1087</v>
      </c>
    </row>
    <row r="61" spans="2:3">
      <c r="B61" t="s">
        <v>1073</v>
      </c>
      <c r="C61" t="s">
        <v>1087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1"/>
  <sheetViews>
    <sheetView topLeftCell="FS1" workbookViewId="0">
      <selection activeCell="GH16" sqref="GH16"/>
    </sheetView>
  </sheetViews>
  <sheetFormatPr defaultRowHeight="15"/>
  <cols>
    <col min="2" max="2" width="26.75" customWidth="1"/>
    <col min="47" max="47" width="9.125" customWidth="1"/>
  </cols>
  <sheetData>
    <row r="1" spans="1:200" ht="15.75">
      <c r="A1" s="6" t="s">
        <v>44</v>
      </c>
      <c r="B1" s="14" t="s">
        <v>382</v>
      </c>
      <c r="C1" s="22"/>
      <c r="D1" s="22"/>
      <c r="E1" s="22"/>
      <c r="F1" s="22"/>
      <c r="G1" s="22"/>
      <c r="H1" s="22"/>
      <c r="I1" s="22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1099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49" t="s">
        <v>0</v>
      </c>
      <c r="B4" s="149" t="s">
        <v>170</v>
      </c>
      <c r="C4" s="176" t="s">
        <v>383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02" t="s">
        <v>322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4"/>
      <c r="BW4" s="120" t="s">
        <v>1181</v>
      </c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77" t="s">
        <v>330</v>
      </c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  <c r="DT4" s="178"/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8"/>
      <c r="EF4" s="178"/>
      <c r="EG4" s="178"/>
      <c r="EH4" s="178"/>
      <c r="EI4" s="178"/>
      <c r="EJ4" s="178"/>
      <c r="EK4" s="178"/>
      <c r="EL4" s="178"/>
      <c r="EM4" s="178"/>
      <c r="EN4" s="178"/>
      <c r="EO4" s="178"/>
      <c r="EP4" s="178"/>
      <c r="EQ4" s="178"/>
      <c r="ER4" s="178"/>
      <c r="ES4" s="178"/>
      <c r="ET4" s="178"/>
      <c r="EU4" s="178"/>
      <c r="EV4" s="178"/>
      <c r="EW4" s="178"/>
      <c r="EX4" s="178"/>
      <c r="EY4" s="178"/>
      <c r="EZ4" s="178"/>
      <c r="FA4" s="178"/>
      <c r="FB4" s="178"/>
      <c r="FC4" s="178"/>
      <c r="FD4" s="178"/>
      <c r="FE4" s="178"/>
      <c r="FF4" s="178"/>
      <c r="FG4" s="178"/>
      <c r="FH4" s="178"/>
      <c r="FI4" s="178"/>
      <c r="FJ4" s="178"/>
      <c r="FK4" s="178"/>
      <c r="FL4" s="178"/>
      <c r="FM4" s="178"/>
      <c r="FN4" s="178"/>
      <c r="FO4" s="178"/>
      <c r="FP4" s="178"/>
      <c r="FQ4" s="178"/>
      <c r="FR4" s="178"/>
      <c r="FS4" s="178"/>
      <c r="FT4" s="178"/>
      <c r="FU4" s="178"/>
      <c r="FV4" s="178"/>
      <c r="FW4" s="178"/>
      <c r="FX4" s="178"/>
      <c r="FY4" s="178"/>
      <c r="FZ4" s="179"/>
      <c r="GA4" s="109" t="s">
        <v>384</v>
      </c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1"/>
    </row>
    <row r="5" spans="1:200" ht="13.5" customHeight="1">
      <c r="A5" s="149"/>
      <c r="B5" s="149"/>
      <c r="C5" s="152" t="s">
        <v>321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31" t="s">
        <v>323</v>
      </c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3"/>
      <c r="AM5" s="121" t="s">
        <v>324</v>
      </c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3"/>
      <c r="BE5" s="121" t="s">
        <v>380</v>
      </c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3"/>
      <c r="BW5" s="131" t="s">
        <v>381</v>
      </c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3"/>
      <c r="CO5" s="131" t="s">
        <v>331</v>
      </c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3"/>
      <c r="DG5" s="107" t="s">
        <v>326</v>
      </c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57"/>
      <c r="DY5" s="107" t="s">
        <v>332</v>
      </c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57"/>
      <c r="EQ5" s="180" t="s">
        <v>333</v>
      </c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2"/>
      <c r="FI5" s="107" t="s">
        <v>43</v>
      </c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57"/>
      <c r="GA5" s="121" t="s">
        <v>328</v>
      </c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3"/>
    </row>
    <row r="6" spans="1:200" ht="15.75" hidden="1">
      <c r="A6" s="149"/>
      <c r="B6" s="149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21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</row>
    <row r="7" spans="1:200" ht="15.75" hidden="1">
      <c r="A7" s="149"/>
      <c r="B7" s="149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21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49"/>
      <c r="B8" s="149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21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49"/>
      <c r="B9" s="149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21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49"/>
      <c r="B10" s="149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21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>
      <c r="A11" s="149"/>
      <c r="B11" s="149"/>
      <c r="C11" s="130" t="s">
        <v>87</v>
      </c>
      <c r="D11" s="144" t="s">
        <v>2</v>
      </c>
      <c r="E11" s="144" t="s">
        <v>3</v>
      </c>
      <c r="F11" s="152" t="s">
        <v>88</v>
      </c>
      <c r="G11" s="152" t="s">
        <v>6</v>
      </c>
      <c r="H11" s="152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31" t="s">
        <v>90</v>
      </c>
      <c r="P11" s="132"/>
      <c r="Q11" s="132"/>
      <c r="R11" s="184" t="s">
        <v>91</v>
      </c>
      <c r="S11" s="185"/>
      <c r="T11" s="186"/>
      <c r="U11" s="130" t="s">
        <v>92</v>
      </c>
      <c r="V11" s="144"/>
      <c r="W11" s="144"/>
      <c r="X11" s="144" t="s">
        <v>93</v>
      </c>
      <c r="Y11" s="144"/>
      <c r="Z11" s="144"/>
      <c r="AA11" s="136" t="s">
        <v>1397</v>
      </c>
      <c r="AB11" s="136"/>
      <c r="AC11" s="136"/>
      <c r="AD11" s="136" t="s">
        <v>94</v>
      </c>
      <c r="AE11" s="136"/>
      <c r="AF11" s="136"/>
      <c r="AG11" s="152" t="s">
        <v>95</v>
      </c>
      <c r="AH11" s="152"/>
      <c r="AI11" s="152"/>
      <c r="AJ11" s="124" t="s">
        <v>96</v>
      </c>
      <c r="AK11" s="124"/>
      <c r="AL11" s="124"/>
      <c r="AM11" s="152" t="s">
        <v>97</v>
      </c>
      <c r="AN11" s="152"/>
      <c r="AO11" s="152"/>
      <c r="AP11" s="152" t="s">
        <v>98</v>
      </c>
      <c r="AQ11" s="152"/>
      <c r="AR11" s="152"/>
      <c r="AS11" s="152" t="s">
        <v>99</v>
      </c>
      <c r="AT11" s="152"/>
      <c r="AU11" s="131"/>
      <c r="AV11" s="121" t="s">
        <v>100</v>
      </c>
      <c r="AW11" s="122"/>
      <c r="AX11" s="123"/>
      <c r="AY11" s="121" t="s">
        <v>101</v>
      </c>
      <c r="AZ11" s="122"/>
      <c r="BA11" s="123"/>
      <c r="BB11" s="121" t="s">
        <v>102</v>
      </c>
      <c r="BC11" s="122"/>
      <c r="BD11" s="123"/>
      <c r="BE11" s="121" t="s">
        <v>117</v>
      </c>
      <c r="BF11" s="122"/>
      <c r="BG11" s="123"/>
      <c r="BH11" s="121" t="s">
        <v>1421</v>
      </c>
      <c r="BI11" s="122"/>
      <c r="BJ11" s="123"/>
      <c r="BK11" s="121" t="s">
        <v>103</v>
      </c>
      <c r="BL11" s="122"/>
      <c r="BM11" s="123"/>
      <c r="BN11" s="172" t="s">
        <v>104</v>
      </c>
      <c r="BO11" s="173"/>
      <c r="BP11" s="174"/>
      <c r="BQ11" s="172" t="s">
        <v>105</v>
      </c>
      <c r="BR11" s="173"/>
      <c r="BS11" s="174"/>
      <c r="BT11" s="172" t="s">
        <v>106</v>
      </c>
      <c r="BU11" s="173"/>
      <c r="BV11" s="174"/>
      <c r="BW11" s="124" t="s">
        <v>408</v>
      </c>
      <c r="BX11" s="124"/>
      <c r="BY11" s="124"/>
      <c r="BZ11" s="124" t="s">
        <v>409</v>
      </c>
      <c r="CA11" s="124"/>
      <c r="CB11" s="124"/>
      <c r="CC11" s="124" t="s">
        <v>410</v>
      </c>
      <c r="CD11" s="124"/>
      <c r="CE11" s="124"/>
      <c r="CF11" s="172" t="s">
        <v>411</v>
      </c>
      <c r="CG11" s="173"/>
      <c r="CH11" s="174"/>
      <c r="CI11" s="172" t="s">
        <v>412</v>
      </c>
      <c r="CJ11" s="173"/>
      <c r="CK11" s="174"/>
      <c r="CL11" s="172" t="s">
        <v>413</v>
      </c>
      <c r="CM11" s="173"/>
      <c r="CN11" s="174"/>
      <c r="CO11" s="44" t="s">
        <v>107</v>
      </c>
      <c r="CP11" s="45"/>
      <c r="CQ11" s="46"/>
      <c r="CR11" s="172" t="s">
        <v>108</v>
      </c>
      <c r="CS11" s="173"/>
      <c r="CT11" s="174"/>
      <c r="CU11" s="124" t="s">
        <v>118</v>
      </c>
      <c r="CV11" s="124"/>
      <c r="CW11" s="124"/>
      <c r="CX11" s="124" t="s">
        <v>109</v>
      </c>
      <c r="CY11" s="124"/>
      <c r="CZ11" s="124"/>
      <c r="DA11" s="124" t="s">
        <v>110</v>
      </c>
      <c r="DB11" s="124"/>
      <c r="DC11" s="124"/>
      <c r="DD11" s="172" t="s">
        <v>111</v>
      </c>
      <c r="DE11" s="173"/>
      <c r="DF11" s="174"/>
      <c r="DG11" s="172" t="s">
        <v>112</v>
      </c>
      <c r="DH11" s="173"/>
      <c r="DI11" s="174"/>
      <c r="DJ11" s="172" t="s">
        <v>113</v>
      </c>
      <c r="DK11" s="173"/>
      <c r="DL11" s="174"/>
      <c r="DM11" s="172" t="s">
        <v>114</v>
      </c>
      <c r="DN11" s="173"/>
      <c r="DO11" s="174"/>
      <c r="DP11" s="172" t="s">
        <v>115</v>
      </c>
      <c r="DQ11" s="173"/>
      <c r="DR11" s="174"/>
      <c r="DS11" s="172" t="s">
        <v>119</v>
      </c>
      <c r="DT11" s="173"/>
      <c r="DU11" s="174"/>
      <c r="DV11" s="121" t="s">
        <v>120</v>
      </c>
      <c r="DW11" s="122"/>
      <c r="DX11" s="123"/>
      <c r="DY11" s="172" t="s">
        <v>121</v>
      </c>
      <c r="DZ11" s="173"/>
      <c r="EA11" s="174"/>
      <c r="EB11" s="172" t="s">
        <v>391</v>
      </c>
      <c r="EC11" s="173"/>
      <c r="ED11" s="174"/>
      <c r="EE11" s="172" t="s">
        <v>392</v>
      </c>
      <c r="EF11" s="173"/>
      <c r="EG11" s="174"/>
      <c r="EH11" s="172" t="s">
        <v>393</v>
      </c>
      <c r="EI11" s="173"/>
      <c r="EJ11" s="174"/>
      <c r="EK11" s="139" t="s">
        <v>394</v>
      </c>
      <c r="EL11" s="140"/>
      <c r="EM11" s="141"/>
      <c r="EN11" s="124" t="s">
        <v>395</v>
      </c>
      <c r="EO11" s="124"/>
      <c r="EP11" s="124"/>
      <c r="EQ11" s="124" t="s">
        <v>396</v>
      </c>
      <c r="ER11" s="124"/>
      <c r="ES11" s="124"/>
      <c r="ET11" s="124" t="s">
        <v>397</v>
      </c>
      <c r="EU11" s="124"/>
      <c r="EV11" s="124"/>
      <c r="EW11" s="172" t="s">
        <v>398</v>
      </c>
      <c r="EX11" s="173"/>
      <c r="EY11" s="174"/>
      <c r="EZ11" s="124" t="s">
        <v>399</v>
      </c>
      <c r="FA11" s="124"/>
      <c r="FB11" s="124"/>
      <c r="FC11" s="172" t="s">
        <v>400</v>
      </c>
      <c r="FD11" s="173"/>
      <c r="FE11" s="174"/>
      <c r="FF11" s="172" t="s">
        <v>401</v>
      </c>
      <c r="FG11" s="173"/>
      <c r="FH11" s="174"/>
      <c r="FI11" s="172" t="s">
        <v>402</v>
      </c>
      <c r="FJ11" s="173"/>
      <c r="FK11" s="174"/>
      <c r="FL11" s="172" t="s">
        <v>403</v>
      </c>
      <c r="FM11" s="173"/>
      <c r="FN11" s="174"/>
      <c r="FO11" s="172" t="s">
        <v>404</v>
      </c>
      <c r="FP11" s="173"/>
      <c r="FQ11" s="174"/>
      <c r="FR11" s="173" t="s">
        <v>405</v>
      </c>
      <c r="FS11" s="173"/>
      <c r="FT11" s="173"/>
      <c r="FU11" s="173" t="s">
        <v>406</v>
      </c>
      <c r="FV11" s="173"/>
      <c r="FW11" s="173"/>
      <c r="FX11" s="173" t="s">
        <v>407</v>
      </c>
      <c r="FY11" s="173"/>
      <c r="FZ11" s="173"/>
      <c r="GA11" s="124" t="s">
        <v>385</v>
      </c>
      <c r="GB11" s="124"/>
      <c r="GC11" s="124"/>
      <c r="GD11" s="124" t="s">
        <v>386</v>
      </c>
      <c r="GE11" s="124"/>
      <c r="GF11" s="124"/>
      <c r="GG11" s="124" t="s">
        <v>387</v>
      </c>
      <c r="GH11" s="124"/>
      <c r="GI11" s="124"/>
      <c r="GJ11" s="124" t="s">
        <v>388</v>
      </c>
      <c r="GK11" s="124"/>
      <c r="GL11" s="124"/>
      <c r="GM11" s="121" t="s">
        <v>389</v>
      </c>
      <c r="GN11" s="122"/>
      <c r="GO11" s="123"/>
      <c r="GP11" s="121" t="s">
        <v>390</v>
      </c>
      <c r="GQ11" s="122"/>
      <c r="GR11" s="123"/>
    </row>
    <row r="12" spans="1:200" ht="87" customHeight="1" thickBot="1">
      <c r="A12" s="149"/>
      <c r="B12" s="149"/>
      <c r="C12" s="169" t="s">
        <v>1371</v>
      </c>
      <c r="D12" s="170"/>
      <c r="E12" s="171"/>
      <c r="F12" s="169" t="s">
        <v>1373</v>
      </c>
      <c r="G12" s="170"/>
      <c r="H12" s="171"/>
      <c r="I12" s="169" t="s">
        <v>1376</v>
      </c>
      <c r="J12" s="170"/>
      <c r="K12" s="171"/>
      <c r="L12" s="169" t="s">
        <v>1380</v>
      </c>
      <c r="M12" s="170"/>
      <c r="N12" s="171"/>
      <c r="O12" s="169" t="s">
        <v>1384</v>
      </c>
      <c r="P12" s="170"/>
      <c r="Q12" s="171"/>
      <c r="R12" s="169" t="s">
        <v>1388</v>
      </c>
      <c r="S12" s="170"/>
      <c r="T12" s="171"/>
      <c r="U12" s="169" t="s">
        <v>1392</v>
      </c>
      <c r="V12" s="170"/>
      <c r="W12" s="171"/>
      <c r="X12" s="169" t="s">
        <v>1396</v>
      </c>
      <c r="Y12" s="170"/>
      <c r="Z12" s="171"/>
      <c r="AA12" s="169" t="s">
        <v>1398</v>
      </c>
      <c r="AB12" s="170"/>
      <c r="AC12" s="171"/>
      <c r="AD12" s="169" t="s">
        <v>607</v>
      </c>
      <c r="AE12" s="170"/>
      <c r="AF12" s="171"/>
      <c r="AG12" s="169" t="s">
        <v>1403</v>
      </c>
      <c r="AH12" s="170"/>
      <c r="AI12" s="171"/>
      <c r="AJ12" s="169" t="s">
        <v>1404</v>
      </c>
      <c r="AK12" s="170"/>
      <c r="AL12" s="171"/>
      <c r="AM12" s="166" t="s">
        <v>1405</v>
      </c>
      <c r="AN12" s="167"/>
      <c r="AO12" s="168"/>
      <c r="AP12" s="166" t="s">
        <v>1406</v>
      </c>
      <c r="AQ12" s="167"/>
      <c r="AR12" s="168"/>
      <c r="AS12" s="166" t="s">
        <v>1407</v>
      </c>
      <c r="AT12" s="167"/>
      <c r="AU12" s="168"/>
      <c r="AV12" s="166" t="s">
        <v>1411</v>
      </c>
      <c r="AW12" s="167"/>
      <c r="AX12" s="168"/>
      <c r="AY12" s="166" t="s">
        <v>1415</v>
      </c>
      <c r="AZ12" s="167"/>
      <c r="BA12" s="168"/>
      <c r="BB12" s="166" t="s">
        <v>1418</v>
      </c>
      <c r="BC12" s="167"/>
      <c r="BD12" s="168"/>
      <c r="BE12" s="166" t="s">
        <v>1419</v>
      </c>
      <c r="BF12" s="167"/>
      <c r="BG12" s="168"/>
      <c r="BH12" s="166" t="s">
        <v>1422</v>
      </c>
      <c r="BI12" s="167"/>
      <c r="BJ12" s="168"/>
      <c r="BK12" s="166" t="s">
        <v>1423</v>
      </c>
      <c r="BL12" s="167"/>
      <c r="BM12" s="168"/>
      <c r="BN12" s="166" t="s">
        <v>1424</v>
      </c>
      <c r="BO12" s="167"/>
      <c r="BP12" s="168"/>
      <c r="BQ12" s="166" t="s">
        <v>629</v>
      </c>
      <c r="BR12" s="167"/>
      <c r="BS12" s="168"/>
      <c r="BT12" s="166" t="s">
        <v>632</v>
      </c>
      <c r="BU12" s="167"/>
      <c r="BV12" s="168"/>
      <c r="BW12" s="169" t="s">
        <v>1425</v>
      </c>
      <c r="BX12" s="170"/>
      <c r="BY12" s="171"/>
      <c r="BZ12" s="169" t="s">
        <v>1426</v>
      </c>
      <c r="CA12" s="170"/>
      <c r="CB12" s="171"/>
      <c r="CC12" s="169" t="s">
        <v>1427</v>
      </c>
      <c r="CD12" s="170"/>
      <c r="CE12" s="171"/>
      <c r="CF12" s="169" t="s">
        <v>1431</v>
      </c>
      <c r="CG12" s="170"/>
      <c r="CH12" s="171"/>
      <c r="CI12" s="169" t="s">
        <v>1435</v>
      </c>
      <c r="CJ12" s="170"/>
      <c r="CK12" s="171"/>
      <c r="CL12" s="169" t="s">
        <v>643</v>
      </c>
      <c r="CM12" s="170"/>
      <c r="CN12" s="171"/>
      <c r="CO12" s="166" t="s">
        <v>1437</v>
      </c>
      <c r="CP12" s="167"/>
      <c r="CQ12" s="168"/>
      <c r="CR12" s="166" t="s">
        <v>1441</v>
      </c>
      <c r="CS12" s="167"/>
      <c r="CT12" s="168"/>
      <c r="CU12" s="166" t="s">
        <v>1444</v>
      </c>
      <c r="CV12" s="167"/>
      <c r="CW12" s="168"/>
      <c r="CX12" s="166" t="s">
        <v>1448</v>
      </c>
      <c r="CY12" s="167"/>
      <c r="CZ12" s="168"/>
      <c r="DA12" s="166" t="s">
        <v>651</v>
      </c>
      <c r="DB12" s="167"/>
      <c r="DC12" s="168"/>
      <c r="DD12" s="169" t="s">
        <v>1449</v>
      </c>
      <c r="DE12" s="170"/>
      <c r="DF12" s="171"/>
      <c r="DG12" s="169" t="s">
        <v>1453</v>
      </c>
      <c r="DH12" s="170"/>
      <c r="DI12" s="171"/>
      <c r="DJ12" s="169" t="s">
        <v>1457</v>
      </c>
      <c r="DK12" s="170"/>
      <c r="DL12" s="171"/>
      <c r="DM12" s="166" t="s">
        <v>1459</v>
      </c>
      <c r="DN12" s="167"/>
      <c r="DO12" s="168"/>
      <c r="DP12" s="169" t="s">
        <v>1460</v>
      </c>
      <c r="DQ12" s="170"/>
      <c r="DR12" s="171"/>
      <c r="DS12" s="169" t="s">
        <v>659</v>
      </c>
      <c r="DT12" s="170"/>
      <c r="DU12" s="171"/>
      <c r="DV12" s="169" t="s">
        <v>661</v>
      </c>
      <c r="DW12" s="170"/>
      <c r="DX12" s="171"/>
      <c r="DY12" s="166" t="s">
        <v>1465</v>
      </c>
      <c r="DZ12" s="167"/>
      <c r="EA12" s="168"/>
      <c r="EB12" s="166" t="s">
        <v>1468</v>
      </c>
      <c r="EC12" s="167"/>
      <c r="ED12" s="168"/>
      <c r="EE12" s="166" t="s">
        <v>1469</v>
      </c>
      <c r="EF12" s="167"/>
      <c r="EG12" s="168"/>
      <c r="EH12" s="166" t="s">
        <v>1473</v>
      </c>
      <c r="EI12" s="167"/>
      <c r="EJ12" s="168"/>
      <c r="EK12" s="166" t="s">
        <v>1477</v>
      </c>
      <c r="EL12" s="167"/>
      <c r="EM12" s="168"/>
      <c r="EN12" s="166" t="s">
        <v>667</v>
      </c>
      <c r="EO12" s="167"/>
      <c r="EP12" s="168"/>
      <c r="EQ12" s="169" t="s">
        <v>1479</v>
      </c>
      <c r="ER12" s="170"/>
      <c r="ES12" s="171"/>
      <c r="ET12" s="169" t="s">
        <v>674</v>
      </c>
      <c r="EU12" s="170"/>
      <c r="EV12" s="171"/>
      <c r="EW12" s="169" t="s">
        <v>1486</v>
      </c>
      <c r="EX12" s="170"/>
      <c r="EY12" s="171"/>
      <c r="EZ12" s="169" t="s">
        <v>670</v>
      </c>
      <c r="FA12" s="170"/>
      <c r="FB12" s="171"/>
      <c r="FC12" s="169" t="s">
        <v>671</v>
      </c>
      <c r="FD12" s="170"/>
      <c r="FE12" s="171"/>
      <c r="FF12" s="169" t="s">
        <v>1493</v>
      </c>
      <c r="FG12" s="170"/>
      <c r="FH12" s="171"/>
      <c r="FI12" s="166" t="s">
        <v>1497</v>
      </c>
      <c r="FJ12" s="167"/>
      <c r="FK12" s="168"/>
      <c r="FL12" s="166" t="s">
        <v>1501</v>
      </c>
      <c r="FM12" s="167"/>
      <c r="FN12" s="168"/>
      <c r="FO12" s="166" t="s">
        <v>1505</v>
      </c>
      <c r="FP12" s="167"/>
      <c r="FQ12" s="168"/>
      <c r="FR12" s="166" t="s">
        <v>677</v>
      </c>
      <c r="FS12" s="167"/>
      <c r="FT12" s="168"/>
      <c r="FU12" s="166" t="s">
        <v>1512</v>
      </c>
      <c r="FV12" s="167"/>
      <c r="FW12" s="168"/>
      <c r="FX12" s="166" t="s">
        <v>1515</v>
      </c>
      <c r="FY12" s="167"/>
      <c r="FZ12" s="168"/>
      <c r="GA12" s="169" t="s">
        <v>1519</v>
      </c>
      <c r="GB12" s="170"/>
      <c r="GC12" s="171"/>
      <c r="GD12" s="169" t="s">
        <v>1520</v>
      </c>
      <c r="GE12" s="170"/>
      <c r="GF12" s="171"/>
      <c r="GG12" s="169" t="s">
        <v>1524</v>
      </c>
      <c r="GH12" s="170"/>
      <c r="GI12" s="171"/>
      <c r="GJ12" s="169" t="s">
        <v>1528</v>
      </c>
      <c r="GK12" s="170"/>
      <c r="GL12" s="171"/>
      <c r="GM12" s="169" t="s">
        <v>1532</v>
      </c>
      <c r="GN12" s="170"/>
      <c r="GO12" s="171"/>
      <c r="GP12" s="169" t="s">
        <v>1536</v>
      </c>
      <c r="GQ12" s="170"/>
      <c r="GR12" s="183"/>
    </row>
    <row r="13" spans="1:200" ht="144.75" thickBot="1">
      <c r="A13" s="149"/>
      <c r="B13" s="149"/>
      <c r="C13" s="30" t="s">
        <v>1106</v>
      </c>
      <c r="D13" s="32" t="s">
        <v>1161</v>
      </c>
      <c r="E13" s="31" t="s">
        <v>1372</v>
      </c>
      <c r="F13" s="30" t="s">
        <v>1374</v>
      </c>
      <c r="G13" s="32" t="s">
        <v>602</v>
      </c>
      <c r="H13" s="31" t="s">
        <v>1375</v>
      </c>
      <c r="I13" s="30" t="s">
        <v>1377</v>
      </c>
      <c r="J13" s="32" t="s">
        <v>1378</v>
      </c>
      <c r="K13" s="31" t="s">
        <v>1379</v>
      </c>
      <c r="L13" s="30" t="s">
        <v>1381</v>
      </c>
      <c r="M13" s="32" t="s">
        <v>1382</v>
      </c>
      <c r="N13" s="31" t="s">
        <v>1383</v>
      </c>
      <c r="O13" s="30" t="s">
        <v>1385</v>
      </c>
      <c r="P13" s="32" t="s">
        <v>1386</v>
      </c>
      <c r="Q13" s="31" t="s">
        <v>1387</v>
      </c>
      <c r="R13" s="30" t="s">
        <v>1389</v>
      </c>
      <c r="S13" s="32" t="s">
        <v>1390</v>
      </c>
      <c r="T13" s="31" t="s">
        <v>1391</v>
      </c>
      <c r="U13" s="30" t="s">
        <v>1393</v>
      </c>
      <c r="V13" s="32" t="s">
        <v>1394</v>
      </c>
      <c r="W13" s="31" t="s">
        <v>1395</v>
      </c>
      <c r="X13" s="30" t="s">
        <v>261</v>
      </c>
      <c r="Y13" s="32" t="s">
        <v>604</v>
      </c>
      <c r="Z13" s="31" t="s">
        <v>263</v>
      </c>
      <c r="AA13" s="30" t="s">
        <v>605</v>
      </c>
      <c r="AB13" s="32" t="s">
        <v>1399</v>
      </c>
      <c r="AC13" s="31" t="s">
        <v>606</v>
      </c>
      <c r="AD13" s="30" t="s">
        <v>1400</v>
      </c>
      <c r="AE13" s="32" t="s">
        <v>1401</v>
      </c>
      <c r="AF13" s="31" t="s">
        <v>1402</v>
      </c>
      <c r="AG13" s="30" t="s">
        <v>611</v>
      </c>
      <c r="AH13" s="32" t="s">
        <v>612</v>
      </c>
      <c r="AI13" s="31" t="s">
        <v>613</v>
      </c>
      <c r="AJ13" s="30" t="s">
        <v>298</v>
      </c>
      <c r="AK13" s="32" t="s">
        <v>614</v>
      </c>
      <c r="AL13" s="31" t="s">
        <v>615</v>
      </c>
      <c r="AM13" s="30" t="s">
        <v>616</v>
      </c>
      <c r="AN13" s="32" t="s">
        <v>617</v>
      </c>
      <c r="AO13" s="31" t="s">
        <v>618</v>
      </c>
      <c r="AP13" s="30" t="s">
        <v>619</v>
      </c>
      <c r="AQ13" s="32" t="s">
        <v>620</v>
      </c>
      <c r="AR13" s="31" t="s">
        <v>621</v>
      </c>
      <c r="AS13" s="30" t="s">
        <v>1408</v>
      </c>
      <c r="AT13" s="32" t="s">
        <v>1409</v>
      </c>
      <c r="AU13" s="31" t="s">
        <v>1410</v>
      </c>
      <c r="AV13" s="30" t="s">
        <v>1412</v>
      </c>
      <c r="AW13" s="32" t="s">
        <v>1413</v>
      </c>
      <c r="AX13" s="31" t="s">
        <v>1414</v>
      </c>
      <c r="AY13" s="30" t="s">
        <v>1416</v>
      </c>
      <c r="AZ13" s="32" t="s">
        <v>1417</v>
      </c>
      <c r="BA13" s="31" t="s">
        <v>192</v>
      </c>
      <c r="BB13" s="30" t="s">
        <v>623</v>
      </c>
      <c r="BC13" s="32" t="s">
        <v>624</v>
      </c>
      <c r="BD13" s="31" t="s">
        <v>625</v>
      </c>
      <c r="BE13" s="26" t="s">
        <v>202</v>
      </c>
      <c r="BF13" s="27" t="s">
        <v>201</v>
      </c>
      <c r="BG13" s="28" t="s">
        <v>1420</v>
      </c>
      <c r="BH13" s="26" t="s">
        <v>626</v>
      </c>
      <c r="BI13" s="27" t="s">
        <v>627</v>
      </c>
      <c r="BJ13" s="28" t="s">
        <v>628</v>
      </c>
      <c r="BK13" s="17" t="s">
        <v>235</v>
      </c>
      <c r="BL13" s="27" t="s">
        <v>203</v>
      </c>
      <c r="BM13" s="28" t="s">
        <v>204</v>
      </c>
      <c r="BN13" s="26" t="s">
        <v>608</v>
      </c>
      <c r="BO13" s="27" t="s">
        <v>609</v>
      </c>
      <c r="BP13" s="28" t="s">
        <v>610</v>
      </c>
      <c r="BQ13" s="26" t="s">
        <v>629</v>
      </c>
      <c r="BR13" s="27" t="s">
        <v>630</v>
      </c>
      <c r="BS13" s="28" t="s">
        <v>631</v>
      </c>
      <c r="BT13" s="26" t="s">
        <v>632</v>
      </c>
      <c r="BU13" s="27" t="s">
        <v>633</v>
      </c>
      <c r="BV13" s="28" t="s">
        <v>634</v>
      </c>
      <c r="BW13" s="38" t="s">
        <v>635</v>
      </c>
      <c r="BX13" s="31" t="s">
        <v>636</v>
      </c>
      <c r="BY13" s="31" t="s">
        <v>637</v>
      </c>
      <c r="BZ13" s="38" t="s">
        <v>522</v>
      </c>
      <c r="CA13" s="31" t="s">
        <v>554</v>
      </c>
      <c r="CB13" s="31" t="s">
        <v>639</v>
      </c>
      <c r="CC13" s="39" t="s">
        <v>1428</v>
      </c>
      <c r="CD13" s="28" t="s">
        <v>1429</v>
      </c>
      <c r="CE13" s="28" t="s">
        <v>1430</v>
      </c>
      <c r="CF13" s="38" t="s">
        <v>1432</v>
      </c>
      <c r="CG13" s="31" t="s">
        <v>1433</v>
      </c>
      <c r="CH13" s="31" t="s">
        <v>1434</v>
      </c>
      <c r="CI13" s="38" t="s">
        <v>640</v>
      </c>
      <c r="CJ13" s="31" t="s">
        <v>641</v>
      </c>
      <c r="CK13" s="31" t="s">
        <v>642</v>
      </c>
      <c r="CL13" s="38" t="s">
        <v>643</v>
      </c>
      <c r="CM13" s="31" t="s">
        <v>644</v>
      </c>
      <c r="CN13" s="31" t="s">
        <v>1436</v>
      </c>
      <c r="CO13" s="26" t="s">
        <v>1438</v>
      </c>
      <c r="CP13" s="29" t="s">
        <v>1439</v>
      </c>
      <c r="CQ13" s="28" t="s">
        <v>1440</v>
      </c>
      <c r="CR13" s="26" t="s">
        <v>1442</v>
      </c>
      <c r="CS13" s="29" t="s">
        <v>1443</v>
      </c>
      <c r="CT13" s="28" t="s">
        <v>275</v>
      </c>
      <c r="CU13" s="26" t="s">
        <v>1445</v>
      </c>
      <c r="CV13" s="29" t="s">
        <v>1446</v>
      </c>
      <c r="CW13" s="28" t="s">
        <v>1447</v>
      </c>
      <c r="CX13" s="26" t="s">
        <v>648</v>
      </c>
      <c r="CY13" s="29" t="s">
        <v>649</v>
      </c>
      <c r="CZ13" s="28" t="s">
        <v>650</v>
      </c>
      <c r="DA13" s="26" t="s">
        <v>651</v>
      </c>
      <c r="DB13" s="29" t="s">
        <v>652</v>
      </c>
      <c r="DC13" s="28" t="s">
        <v>653</v>
      </c>
      <c r="DD13" s="26" t="s">
        <v>1450</v>
      </c>
      <c r="DE13" s="29" t="s">
        <v>1451</v>
      </c>
      <c r="DF13" s="28" t="s">
        <v>1452</v>
      </c>
      <c r="DG13" s="30" t="s">
        <v>1454</v>
      </c>
      <c r="DH13" s="32" t="s">
        <v>1455</v>
      </c>
      <c r="DI13" s="31" t="s">
        <v>1456</v>
      </c>
      <c r="DJ13" s="30" t="s">
        <v>654</v>
      </c>
      <c r="DK13" s="32" t="s">
        <v>655</v>
      </c>
      <c r="DL13" s="31" t="s">
        <v>1458</v>
      </c>
      <c r="DM13" s="30" t="s">
        <v>656</v>
      </c>
      <c r="DN13" s="32" t="s">
        <v>657</v>
      </c>
      <c r="DO13" s="31" t="s">
        <v>658</v>
      </c>
      <c r="DP13" s="30" t="s">
        <v>645</v>
      </c>
      <c r="DQ13" s="32" t="s">
        <v>646</v>
      </c>
      <c r="DR13" s="31" t="s">
        <v>647</v>
      </c>
      <c r="DS13" s="30" t="s">
        <v>1461</v>
      </c>
      <c r="DT13" s="32" t="s">
        <v>1462</v>
      </c>
      <c r="DU13" s="31" t="s">
        <v>660</v>
      </c>
      <c r="DV13" s="30" t="s">
        <v>661</v>
      </c>
      <c r="DW13" s="32" t="s">
        <v>1463</v>
      </c>
      <c r="DX13" s="31" t="s">
        <v>1464</v>
      </c>
      <c r="DY13" s="30" t="s">
        <v>1465</v>
      </c>
      <c r="DZ13" s="32" t="s">
        <v>1466</v>
      </c>
      <c r="EA13" s="31" t="s">
        <v>1467</v>
      </c>
      <c r="EB13" s="30" t="s">
        <v>662</v>
      </c>
      <c r="EC13" s="32" t="s">
        <v>663</v>
      </c>
      <c r="ED13" s="31" t="s">
        <v>664</v>
      </c>
      <c r="EE13" s="30" t="s">
        <v>1470</v>
      </c>
      <c r="EF13" s="32" t="s">
        <v>1471</v>
      </c>
      <c r="EG13" s="31" t="s">
        <v>1472</v>
      </c>
      <c r="EH13" s="30" t="s">
        <v>1474</v>
      </c>
      <c r="EI13" s="32" t="s">
        <v>1475</v>
      </c>
      <c r="EJ13" s="31" t="s">
        <v>1476</v>
      </c>
      <c r="EK13" s="30" t="s">
        <v>665</v>
      </c>
      <c r="EL13" s="32" t="s">
        <v>1478</v>
      </c>
      <c r="EM13" s="31" t="s">
        <v>666</v>
      </c>
      <c r="EN13" s="30" t="s">
        <v>667</v>
      </c>
      <c r="EO13" s="32" t="s">
        <v>668</v>
      </c>
      <c r="EP13" s="31" t="s">
        <v>669</v>
      </c>
      <c r="EQ13" s="30" t="s">
        <v>1480</v>
      </c>
      <c r="ER13" s="32" t="s">
        <v>1481</v>
      </c>
      <c r="ES13" s="31" t="s">
        <v>1482</v>
      </c>
      <c r="ET13" s="30" t="s">
        <v>1483</v>
      </c>
      <c r="EU13" s="32" t="s">
        <v>1484</v>
      </c>
      <c r="EV13" s="31" t="s">
        <v>1485</v>
      </c>
      <c r="EW13" s="30" t="s">
        <v>1486</v>
      </c>
      <c r="EX13" s="32" t="s">
        <v>1487</v>
      </c>
      <c r="EY13" s="31" t="s">
        <v>1488</v>
      </c>
      <c r="EZ13" s="30" t="s">
        <v>1489</v>
      </c>
      <c r="FA13" s="32" t="s">
        <v>1490</v>
      </c>
      <c r="FB13" s="31" t="s">
        <v>1491</v>
      </c>
      <c r="FC13" s="30" t="s">
        <v>672</v>
      </c>
      <c r="FD13" s="32" t="s">
        <v>673</v>
      </c>
      <c r="FE13" s="31" t="s">
        <v>1492</v>
      </c>
      <c r="FF13" s="30" t="s">
        <v>1494</v>
      </c>
      <c r="FG13" s="32" t="s">
        <v>1495</v>
      </c>
      <c r="FH13" s="31" t="s">
        <v>1496</v>
      </c>
      <c r="FI13" s="26" t="s">
        <v>1498</v>
      </c>
      <c r="FJ13" s="27" t="s">
        <v>1499</v>
      </c>
      <c r="FK13" s="28" t="s">
        <v>1500</v>
      </c>
      <c r="FL13" s="26" t="s">
        <v>1502</v>
      </c>
      <c r="FM13" s="27" t="s">
        <v>1503</v>
      </c>
      <c r="FN13" s="28" t="s">
        <v>1504</v>
      </c>
      <c r="FO13" s="26" t="s">
        <v>1506</v>
      </c>
      <c r="FP13" s="27" t="s">
        <v>1507</v>
      </c>
      <c r="FQ13" s="28" t="s">
        <v>1508</v>
      </c>
      <c r="FR13" s="26" t="s">
        <v>1509</v>
      </c>
      <c r="FS13" s="27" t="s">
        <v>1510</v>
      </c>
      <c r="FT13" s="28" t="s">
        <v>1511</v>
      </c>
      <c r="FU13" s="26" t="s">
        <v>558</v>
      </c>
      <c r="FV13" s="27" t="s">
        <v>1513</v>
      </c>
      <c r="FW13" s="28" t="s">
        <v>1514</v>
      </c>
      <c r="FX13" s="26" t="s">
        <v>1516</v>
      </c>
      <c r="FY13" s="27" t="s">
        <v>1517</v>
      </c>
      <c r="FZ13" s="28" t="s">
        <v>1518</v>
      </c>
      <c r="GA13" s="30" t="s">
        <v>678</v>
      </c>
      <c r="GB13" s="32" t="s">
        <v>679</v>
      </c>
      <c r="GC13" s="31" t="s">
        <v>680</v>
      </c>
      <c r="GD13" s="30" t="s">
        <v>1521</v>
      </c>
      <c r="GE13" s="32" t="s">
        <v>1522</v>
      </c>
      <c r="GF13" s="31" t="s">
        <v>1523</v>
      </c>
      <c r="GG13" s="30" t="s">
        <v>1525</v>
      </c>
      <c r="GH13" s="32" t="s">
        <v>1526</v>
      </c>
      <c r="GI13" s="31" t="s">
        <v>1527</v>
      </c>
      <c r="GJ13" s="30" t="s">
        <v>1529</v>
      </c>
      <c r="GK13" s="32" t="s">
        <v>1530</v>
      </c>
      <c r="GL13" s="31" t="s">
        <v>1531</v>
      </c>
      <c r="GM13" s="30" t="s">
        <v>1533</v>
      </c>
      <c r="GN13" s="32" t="s">
        <v>1534</v>
      </c>
      <c r="GO13" s="31" t="s">
        <v>1535</v>
      </c>
      <c r="GP13" s="30" t="s">
        <v>1537</v>
      </c>
      <c r="GQ13" s="32" t="s">
        <v>1538</v>
      </c>
      <c r="GR13" s="31" t="s">
        <v>1539</v>
      </c>
    </row>
    <row r="14" spans="1:200" ht="15.75">
      <c r="A14" s="2">
        <v>1</v>
      </c>
      <c r="B14" s="1"/>
      <c r="C14" s="5"/>
      <c r="D14" s="5"/>
      <c r="E14" s="5"/>
      <c r="F14" s="1"/>
      <c r="G14" s="1"/>
      <c r="H14" s="1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20"/>
      <c r="AN14" s="20"/>
      <c r="AO14" s="20"/>
      <c r="AP14" s="20"/>
      <c r="AQ14" s="20"/>
      <c r="AR14" s="20"/>
      <c r="AS14" s="20"/>
      <c r="AT14" s="20"/>
      <c r="AU14" s="25"/>
      <c r="AV14" s="4"/>
      <c r="AW14" s="4"/>
      <c r="AX14" s="4"/>
      <c r="AY14" s="4"/>
      <c r="AZ14" s="4"/>
      <c r="BA14" s="4"/>
      <c r="BB14" s="4"/>
      <c r="BC14" s="4"/>
      <c r="BD14" s="4"/>
      <c r="BE14" s="1"/>
      <c r="BF14" s="1"/>
      <c r="BG14" s="1"/>
      <c r="BH14" s="23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24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4"/>
      <c r="ER14" s="4"/>
      <c r="ES14" s="4"/>
      <c r="ET14" s="4"/>
      <c r="EU14" s="4"/>
      <c r="EV14" s="4"/>
      <c r="EW14" s="4"/>
      <c r="EX14" s="4"/>
      <c r="EY14" s="4"/>
      <c r="EZ14" s="20"/>
      <c r="FA14" s="20"/>
      <c r="FB14" s="20"/>
      <c r="FC14" s="20"/>
      <c r="FD14" s="20"/>
      <c r="FE14" s="20"/>
      <c r="FF14" s="20"/>
      <c r="FG14" s="20"/>
      <c r="FH14" s="20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21"/>
      <c r="AV15" s="4"/>
      <c r="AW15" s="4"/>
      <c r="AX15" s="4"/>
      <c r="AY15" s="4"/>
      <c r="AZ15" s="4"/>
      <c r="BA15" s="4"/>
      <c r="BB15" s="4"/>
      <c r="BC15" s="4"/>
      <c r="BD15" s="4"/>
      <c r="BE15" s="20"/>
      <c r="BF15" s="20"/>
      <c r="BG15" s="20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3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21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3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1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3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1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3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21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3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21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3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21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3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21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3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21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3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21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3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21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3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21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3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21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3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21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3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21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3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21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3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21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3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21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3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21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3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21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3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21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3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21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3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21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3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21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3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145" t="s">
        <v>171</v>
      </c>
      <c r="B39" s="14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AL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Q39" si="2">SUM(AM14:AM38)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ref="BR39:CZ39" si="3">SUM(BR14:BR38)</f>
        <v>0</v>
      </c>
      <c r="BS39" s="3">
        <f t="shared" si="3"/>
        <v>0</v>
      </c>
      <c r="BT39" s="3">
        <f t="shared" si="3"/>
        <v>0</v>
      </c>
      <c r="BU39" s="3">
        <f t="shared" si="3"/>
        <v>0</v>
      </c>
      <c r="BV39" s="3">
        <f t="shared" si="3"/>
        <v>0</v>
      </c>
      <c r="BW39" s="3">
        <f t="shared" si="3"/>
        <v>0</v>
      </c>
      <c r="BX39" s="3">
        <f t="shared" si="3"/>
        <v>0</v>
      </c>
      <c r="BY39" s="3">
        <f t="shared" si="3"/>
        <v>0</v>
      </c>
      <c r="BZ39" s="3">
        <f t="shared" si="3"/>
        <v>0</v>
      </c>
      <c r="CA39" s="3">
        <f t="shared" si="3"/>
        <v>0</v>
      </c>
      <c r="CB39" s="3">
        <f t="shared" si="3"/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ref="DA39:EG39" si="4">SUM(DA14:DA38)</f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si="4"/>
        <v>0</v>
      </c>
      <c r="DK39" s="3">
        <f t="shared" si="4"/>
        <v>0</v>
      </c>
      <c r="DL39" s="3">
        <f t="shared" si="4"/>
        <v>0</v>
      </c>
      <c r="DM39" s="3">
        <f t="shared" si="4"/>
        <v>0</v>
      </c>
      <c r="DN39" s="3">
        <f t="shared" si="4"/>
        <v>0</v>
      </c>
      <c r="DO39" s="3">
        <f t="shared" si="4"/>
        <v>0</v>
      </c>
      <c r="DP39" s="3">
        <f t="shared" si="4"/>
        <v>0</v>
      </c>
      <c r="DQ39" s="3">
        <f t="shared" si="4"/>
        <v>0</v>
      </c>
      <c r="DR39" s="3">
        <f t="shared" si="4"/>
        <v>0</v>
      </c>
      <c r="DS39" s="3">
        <f t="shared" si="4"/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ref="EH39:FQ39" si="5">SUM(EH14:EH38)</f>
        <v>0</v>
      </c>
      <c r="EI39" s="3">
        <f t="shared" si="5"/>
        <v>0</v>
      </c>
      <c r="EJ39" s="3">
        <f t="shared" si="5"/>
        <v>0</v>
      </c>
      <c r="EK39" s="3">
        <f t="shared" si="5"/>
        <v>0</v>
      </c>
      <c r="EL39" s="3">
        <f t="shared" si="5"/>
        <v>0</v>
      </c>
      <c r="EM39" s="3">
        <f t="shared" si="5"/>
        <v>0</v>
      </c>
      <c r="EN39" s="3">
        <f t="shared" si="5"/>
        <v>0</v>
      </c>
      <c r="EO39" s="3">
        <f t="shared" si="5"/>
        <v>0</v>
      </c>
      <c r="EP39" s="3">
        <f t="shared" si="5"/>
        <v>0</v>
      </c>
      <c r="EQ39" s="3">
        <f t="shared" si="5"/>
        <v>0</v>
      </c>
      <c r="ER39" s="3">
        <f t="shared" si="5"/>
        <v>0</v>
      </c>
      <c r="ES39" s="3">
        <f t="shared" si="5"/>
        <v>0</v>
      </c>
      <c r="ET39" s="3">
        <f t="shared" si="5"/>
        <v>0</v>
      </c>
      <c r="EU39" s="3">
        <f t="shared" si="5"/>
        <v>0</v>
      </c>
      <c r="EV39" s="3">
        <f t="shared" si="5"/>
        <v>0</v>
      </c>
      <c r="EW39" s="3">
        <f t="shared" si="5"/>
        <v>0</v>
      </c>
      <c r="EX39" s="3">
        <f t="shared" si="5"/>
        <v>0</v>
      </c>
      <c r="EY39" s="3">
        <f t="shared" si="5"/>
        <v>0</v>
      </c>
      <c r="EZ39" s="3">
        <f t="shared" si="5"/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ref="FR39:GL39" si="6">SUM(FR14:FR38)</f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si="6"/>
        <v>0</v>
      </c>
      <c r="FZ39" s="3">
        <f t="shared" si="6"/>
        <v>0</v>
      </c>
      <c r="GA39" s="3">
        <f t="shared" si="6"/>
        <v>0</v>
      </c>
      <c r="GB39" s="3">
        <f t="shared" si="6"/>
        <v>0</v>
      </c>
      <c r="GC39" s="3">
        <f t="shared" si="6"/>
        <v>0</v>
      </c>
      <c r="GD39" s="3">
        <f t="shared" si="6"/>
        <v>0</v>
      </c>
      <c r="GE39" s="3">
        <f t="shared" si="6"/>
        <v>0</v>
      </c>
      <c r="GF39" s="3">
        <f t="shared" si="6"/>
        <v>0</v>
      </c>
      <c r="GG39" s="3">
        <f t="shared" si="6"/>
        <v>0</v>
      </c>
      <c r="GH39" s="3">
        <f t="shared" si="6"/>
        <v>0</v>
      </c>
      <c r="GI39" s="3">
        <f t="shared" si="6"/>
        <v>0</v>
      </c>
      <c r="GJ39" s="3">
        <f t="shared" si="6"/>
        <v>0</v>
      </c>
      <c r="GK39" s="3">
        <f t="shared" si="6"/>
        <v>0</v>
      </c>
      <c r="GL39" s="3">
        <f t="shared" si="6"/>
        <v>0</v>
      </c>
      <c r="GM39" s="3">
        <f t="shared" ref="GM39:GR39" si="7">SUM(GM14:GM38)</f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</row>
    <row r="40" spans="1:200" ht="37.5" customHeight="1">
      <c r="A40" s="147" t="s">
        <v>1094</v>
      </c>
      <c r="B40" s="148"/>
      <c r="C40" s="10">
        <f>C39/25%</f>
        <v>0</v>
      </c>
      <c r="D40" s="10">
        <f t="shared" ref="D40:T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ref="U40:AL40" si="9">U39/25%</f>
        <v>0</v>
      </c>
      <c r="V40" s="10">
        <f t="shared" si="9"/>
        <v>0</v>
      </c>
      <c r="W40" s="10">
        <f t="shared" si="9"/>
        <v>0</v>
      </c>
      <c r="X40" s="10">
        <f t="shared" si="9"/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ref="AM40:BQ40" si="10">AM39/25%</f>
        <v>0</v>
      </c>
      <c r="AN40" s="10">
        <f t="shared" si="10"/>
        <v>0</v>
      </c>
      <c r="AO40" s="10">
        <f t="shared" si="10"/>
        <v>0</v>
      </c>
      <c r="AP40" s="10">
        <f t="shared" si="10"/>
        <v>0</v>
      </c>
      <c r="AQ40" s="10">
        <f t="shared" si="10"/>
        <v>0</v>
      </c>
      <c r="AR40" s="10">
        <f t="shared" si="10"/>
        <v>0</v>
      </c>
      <c r="AS40" s="10">
        <f t="shared" si="10"/>
        <v>0</v>
      </c>
      <c r="AT40" s="10">
        <f t="shared" si="10"/>
        <v>0</v>
      </c>
      <c r="AU40" s="10">
        <f t="shared" si="10"/>
        <v>0</v>
      </c>
      <c r="AV40" s="10">
        <f t="shared" si="10"/>
        <v>0</v>
      </c>
      <c r="AW40" s="10">
        <f t="shared" si="10"/>
        <v>0</v>
      </c>
      <c r="AX40" s="10">
        <f t="shared" si="10"/>
        <v>0</v>
      </c>
      <c r="AY40" s="10">
        <f t="shared" si="10"/>
        <v>0</v>
      </c>
      <c r="AZ40" s="10">
        <f t="shared" si="10"/>
        <v>0</v>
      </c>
      <c r="BA40" s="10">
        <f t="shared" si="10"/>
        <v>0</v>
      </c>
      <c r="BB40" s="10">
        <f t="shared" si="10"/>
        <v>0</v>
      </c>
      <c r="BC40" s="10">
        <f t="shared" si="10"/>
        <v>0</v>
      </c>
      <c r="BD40" s="10">
        <f t="shared" si="10"/>
        <v>0</v>
      </c>
      <c r="BE40" s="10">
        <f t="shared" si="10"/>
        <v>0</v>
      </c>
      <c r="BF40" s="10">
        <f t="shared" si="10"/>
        <v>0</v>
      </c>
      <c r="BG40" s="10">
        <f t="shared" si="10"/>
        <v>0</v>
      </c>
      <c r="BH40" s="10">
        <f t="shared" si="10"/>
        <v>0</v>
      </c>
      <c r="BI40" s="10">
        <f t="shared" si="10"/>
        <v>0</v>
      </c>
      <c r="BJ40" s="10">
        <f t="shared" si="10"/>
        <v>0</v>
      </c>
      <c r="BK40" s="10">
        <f t="shared" si="10"/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ref="BR40:CZ40" si="11">BR39/25%</f>
        <v>0</v>
      </c>
      <c r="BS40" s="10">
        <f t="shared" si="11"/>
        <v>0</v>
      </c>
      <c r="BT40" s="10">
        <f t="shared" si="11"/>
        <v>0</v>
      </c>
      <c r="BU40" s="10">
        <f t="shared" si="11"/>
        <v>0</v>
      </c>
      <c r="BV40" s="10">
        <f t="shared" si="11"/>
        <v>0</v>
      </c>
      <c r="BW40" s="10">
        <f t="shared" si="11"/>
        <v>0</v>
      </c>
      <c r="BX40" s="10">
        <f t="shared" si="11"/>
        <v>0</v>
      </c>
      <c r="BY40" s="10">
        <f t="shared" si="11"/>
        <v>0</v>
      </c>
      <c r="BZ40" s="10">
        <f t="shared" si="11"/>
        <v>0</v>
      </c>
      <c r="CA40" s="10">
        <f t="shared" si="11"/>
        <v>0</v>
      </c>
      <c r="CB40" s="10">
        <f t="shared" si="11"/>
        <v>0</v>
      </c>
      <c r="CC40" s="10">
        <f t="shared" si="11"/>
        <v>0</v>
      </c>
      <c r="CD40" s="10">
        <f t="shared" si="11"/>
        <v>0</v>
      </c>
      <c r="CE40" s="10">
        <f t="shared" si="11"/>
        <v>0</v>
      </c>
      <c r="CF40" s="10">
        <f t="shared" si="11"/>
        <v>0</v>
      </c>
      <c r="CG40" s="10">
        <f t="shared" si="11"/>
        <v>0</v>
      </c>
      <c r="CH40" s="10">
        <f t="shared" si="11"/>
        <v>0</v>
      </c>
      <c r="CI40" s="10">
        <f t="shared" si="11"/>
        <v>0</v>
      </c>
      <c r="CJ40" s="10">
        <f t="shared" si="11"/>
        <v>0</v>
      </c>
      <c r="CK40" s="10">
        <f t="shared" si="11"/>
        <v>0</v>
      </c>
      <c r="CL40" s="10">
        <f t="shared" si="11"/>
        <v>0</v>
      </c>
      <c r="CM40" s="10">
        <f t="shared" si="11"/>
        <v>0</v>
      </c>
      <c r="CN40" s="10">
        <f t="shared" si="11"/>
        <v>0</v>
      </c>
      <c r="CO40" s="10">
        <f t="shared" si="11"/>
        <v>0</v>
      </c>
      <c r="CP40" s="10">
        <f t="shared" si="11"/>
        <v>0</v>
      </c>
      <c r="CQ40" s="10">
        <f t="shared" si="11"/>
        <v>0</v>
      </c>
      <c r="CR40" s="10">
        <f t="shared" si="11"/>
        <v>0</v>
      </c>
      <c r="CS40" s="10">
        <f t="shared" si="11"/>
        <v>0</v>
      </c>
      <c r="CT40" s="10">
        <f t="shared" si="11"/>
        <v>0</v>
      </c>
      <c r="CU40" s="10">
        <f t="shared" si="11"/>
        <v>0</v>
      </c>
      <c r="CV40" s="10">
        <f t="shared" si="11"/>
        <v>0</v>
      </c>
      <c r="CW40" s="10">
        <f t="shared" si="11"/>
        <v>0</v>
      </c>
      <c r="CX40" s="10">
        <f t="shared" si="11"/>
        <v>0</v>
      </c>
      <c r="CY40" s="10">
        <f t="shared" si="11"/>
        <v>0</v>
      </c>
      <c r="CZ40" s="10">
        <f t="shared" si="11"/>
        <v>0</v>
      </c>
      <c r="DA40" s="10">
        <f t="shared" ref="DA40:EG40" si="12">DA39/25%</f>
        <v>0</v>
      </c>
      <c r="DB40" s="10">
        <f t="shared" si="12"/>
        <v>0</v>
      </c>
      <c r="DC40" s="10">
        <f t="shared" si="12"/>
        <v>0</v>
      </c>
      <c r="DD40" s="10">
        <f t="shared" si="12"/>
        <v>0</v>
      </c>
      <c r="DE40" s="10">
        <f t="shared" si="12"/>
        <v>0</v>
      </c>
      <c r="DF40" s="10">
        <f t="shared" si="12"/>
        <v>0</v>
      </c>
      <c r="DG40" s="10">
        <f t="shared" si="12"/>
        <v>0</v>
      </c>
      <c r="DH40" s="10">
        <f t="shared" si="12"/>
        <v>0</v>
      </c>
      <c r="DI40" s="10">
        <f t="shared" si="12"/>
        <v>0</v>
      </c>
      <c r="DJ40" s="10">
        <f t="shared" si="12"/>
        <v>0</v>
      </c>
      <c r="DK40" s="10">
        <f t="shared" si="12"/>
        <v>0</v>
      </c>
      <c r="DL40" s="10">
        <f t="shared" si="12"/>
        <v>0</v>
      </c>
      <c r="DM40" s="10">
        <f t="shared" si="12"/>
        <v>0</v>
      </c>
      <c r="DN40" s="10">
        <f t="shared" si="12"/>
        <v>0</v>
      </c>
      <c r="DO40" s="10">
        <f t="shared" si="12"/>
        <v>0</v>
      </c>
      <c r="DP40" s="10">
        <f t="shared" si="12"/>
        <v>0</v>
      </c>
      <c r="DQ40" s="10">
        <f t="shared" si="12"/>
        <v>0</v>
      </c>
      <c r="DR40" s="10">
        <f t="shared" si="12"/>
        <v>0</v>
      </c>
      <c r="DS40" s="10">
        <f t="shared" si="12"/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ref="EH40:FQ40" si="13">EH39/25%</f>
        <v>0</v>
      </c>
      <c r="EI40" s="10">
        <f t="shared" si="13"/>
        <v>0</v>
      </c>
      <c r="EJ40" s="10">
        <f t="shared" si="13"/>
        <v>0</v>
      </c>
      <c r="EK40" s="10">
        <f t="shared" si="13"/>
        <v>0</v>
      </c>
      <c r="EL40" s="10">
        <f t="shared" si="13"/>
        <v>0</v>
      </c>
      <c r="EM40" s="10">
        <f t="shared" si="13"/>
        <v>0</v>
      </c>
      <c r="EN40" s="10">
        <f t="shared" si="13"/>
        <v>0</v>
      </c>
      <c r="EO40" s="10">
        <f t="shared" si="13"/>
        <v>0</v>
      </c>
      <c r="EP40" s="10">
        <f t="shared" si="13"/>
        <v>0</v>
      </c>
      <c r="EQ40" s="10">
        <f t="shared" si="13"/>
        <v>0</v>
      </c>
      <c r="ER40" s="10">
        <f t="shared" si="13"/>
        <v>0</v>
      </c>
      <c r="ES40" s="10">
        <f t="shared" si="13"/>
        <v>0</v>
      </c>
      <c r="ET40" s="10">
        <f t="shared" si="13"/>
        <v>0</v>
      </c>
      <c r="EU40" s="10">
        <f t="shared" si="13"/>
        <v>0</v>
      </c>
      <c r="EV40" s="10">
        <f t="shared" si="13"/>
        <v>0</v>
      </c>
      <c r="EW40" s="10">
        <f t="shared" si="13"/>
        <v>0</v>
      </c>
      <c r="EX40" s="10">
        <f t="shared" si="13"/>
        <v>0</v>
      </c>
      <c r="EY40" s="10">
        <f t="shared" si="13"/>
        <v>0</v>
      </c>
      <c r="EZ40" s="10">
        <f t="shared" si="13"/>
        <v>0</v>
      </c>
      <c r="FA40" s="10">
        <f t="shared" si="13"/>
        <v>0</v>
      </c>
      <c r="FB40" s="10">
        <f t="shared" si="13"/>
        <v>0</v>
      </c>
      <c r="FC40" s="10">
        <f t="shared" si="13"/>
        <v>0</v>
      </c>
      <c r="FD40" s="10">
        <f t="shared" si="13"/>
        <v>0</v>
      </c>
      <c r="FE40" s="10">
        <f t="shared" si="13"/>
        <v>0</v>
      </c>
      <c r="FF40" s="10">
        <f t="shared" si="13"/>
        <v>0</v>
      </c>
      <c r="FG40" s="10">
        <f t="shared" si="13"/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ref="FR40:GL40" si="14">FR39/25%</f>
        <v>0</v>
      </c>
      <c r="FS40" s="10">
        <f t="shared" si="14"/>
        <v>0</v>
      </c>
      <c r="FT40" s="10">
        <f t="shared" si="14"/>
        <v>0</v>
      </c>
      <c r="FU40" s="10">
        <f t="shared" si="14"/>
        <v>0</v>
      </c>
      <c r="FV40" s="10">
        <f t="shared" si="14"/>
        <v>0</v>
      </c>
      <c r="FW40" s="10">
        <f t="shared" si="14"/>
        <v>0</v>
      </c>
      <c r="FX40" s="10">
        <f t="shared" si="14"/>
        <v>0</v>
      </c>
      <c r="FY40" s="10">
        <f t="shared" si="14"/>
        <v>0</v>
      </c>
      <c r="FZ40" s="10">
        <f t="shared" si="14"/>
        <v>0</v>
      </c>
      <c r="GA40" s="10">
        <f t="shared" si="14"/>
        <v>0</v>
      </c>
      <c r="GB40" s="10">
        <f t="shared" si="14"/>
        <v>0</v>
      </c>
      <c r="GC40" s="10">
        <f t="shared" si="14"/>
        <v>0</v>
      </c>
      <c r="GD40" s="10">
        <f t="shared" si="14"/>
        <v>0</v>
      </c>
      <c r="GE40" s="10">
        <f t="shared" si="14"/>
        <v>0</v>
      </c>
      <c r="GF40" s="10">
        <f t="shared" si="14"/>
        <v>0</v>
      </c>
      <c r="GG40" s="10">
        <f t="shared" si="14"/>
        <v>0</v>
      </c>
      <c r="GH40" s="10">
        <f t="shared" si="14"/>
        <v>0</v>
      </c>
      <c r="GI40" s="10">
        <f t="shared" si="14"/>
        <v>0</v>
      </c>
      <c r="GJ40" s="10">
        <f t="shared" si="14"/>
        <v>0</v>
      </c>
      <c r="GK40" s="10">
        <f t="shared" si="14"/>
        <v>0</v>
      </c>
      <c r="GL40" s="10">
        <f t="shared" si="14"/>
        <v>0</v>
      </c>
      <c r="GM40" s="10">
        <f t="shared" ref="GM40:GR40" si="15">GM39/25%</f>
        <v>0</v>
      </c>
      <c r="GN40" s="10">
        <f t="shared" si="15"/>
        <v>0</v>
      </c>
      <c r="GO40" s="10">
        <f t="shared" si="15"/>
        <v>0</v>
      </c>
      <c r="GP40" s="10">
        <f t="shared" si="15"/>
        <v>0</v>
      </c>
      <c r="GQ40" s="10">
        <f t="shared" si="15"/>
        <v>0</v>
      </c>
      <c r="GR40" s="10">
        <f t="shared" si="15"/>
        <v>0</v>
      </c>
    </row>
    <row r="42" spans="1:200">
      <c r="B42" s="11" t="s">
        <v>1069</v>
      </c>
    </row>
    <row r="43" spans="1:200">
      <c r="B43" t="s">
        <v>1070</v>
      </c>
      <c r="C43" t="s">
        <v>1088</v>
      </c>
      <c r="D43" t="e">
        <f>(C40+#REF!+F40+I40+#REF!+#REF!+#REF!+#REF!+#REF!+L40+#REF!+#REF!+#REF!+#REF!+#REF!+#REF!+O40+#REF!+#REF!+R40+#REF!+#REF!+#REF!+#REF!+#REF!)/25</f>
        <v>#REF!</v>
      </c>
      <c r="E43" t="e">
        <f>D43/100*25</f>
        <v>#REF!</v>
      </c>
    </row>
    <row r="44" spans="1:200">
      <c r="B44" t="s">
        <v>1072</v>
      </c>
      <c r="C44" t="s">
        <v>1088</v>
      </c>
      <c r="D44" t="e">
        <f>(D40+#REF!+G40+J40+#REF!+#REF!+#REF!+#REF!+#REF!+M40+#REF!+#REF!+#REF!+#REF!+#REF!+#REF!+P40+#REF!+#REF!+S40+#REF!+#REF!+#REF!+#REF!+#REF!)/25</f>
        <v>#REF!</v>
      </c>
      <c r="E44" t="e">
        <f>D44/100*25</f>
        <v>#REF!</v>
      </c>
    </row>
    <row r="45" spans="1:200">
      <c r="B45" t="s">
        <v>1073</v>
      </c>
      <c r="C45" t="s">
        <v>1088</v>
      </c>
      <c r="D45" t="e">
        <f>(E40+#REF!+H40+K40+#REF!+#REF!+#REF!+#REF!+#REF!+N40+#REF!+#REF!+#REF!+#REF!+#REF!+#REF!+Q40+#REF!+#REF!+T40+#REF!+#REF!+#REF!+#REF!+#REF!)/25</f>
        <v>#REF!</v>
      </c>
      <c r="E45" t="e">
        <f>D45/100*25</f>
        <v>#REF!</v>
      </c>
    </row>
    <row r="47" spans="1:200">
      <c r="B47" t="s">
        <v>1070</v>
      </c>
      <c r="C47" t="s">
        <v>1089</v>
      </c>
      <c r="D47" t="e">
        <f>(U40+#REF!+#REF!+#REF!+#REF!+X40+AA40+#REF!+#REF!+#REF!+#REF!+#REF!+AD40+#REF!+#REF!+AG40+AJ40+#REF!+#REF!+#REF!+#REF!+#REF!+AM40+#REF!+#REF!+AP40+#REF!+#REF!+AS40+#REF!+AV40+AY40+BB40+#REF!+BE40+BH40+BK40+BN40+#REF!+BQ40+BT40+#REF!)/42</f>
        <v>#REF!</v>
      </c>
      <c r="E47" t="e">
        <f>D47/100*25</f>
        <v>#REF!</v>
      </c>
    </row>
    <row r="48" spans="1:200">
      <c r="B48" t="s">
        <v>1072</v>
      </c>
      <c r="C48" t="s">
        <v>1089</v>
      </c>
      <c r="D48" t="e">
        <f>(V40+#REF!+#REF!+#REF!+#REF!+Y40+AB40+#REF!+#REF!+#REF!+#REF!+#REF!+AE40+#REF!+#REF!+AH40+AK40+#REF!+#REF!+#REF!+#REF!+#REF!+AN40+#REF!+#REF!+AQ40+#REF!+#REF!+AT40+#REF!+AW40+AZ40+BC40+#REF!+BF40+BI40+BL40+BO40+#REF!+BR40+BU40+#REF!)/42</f>
        <v>#REF!</v>
      </c>
      <c r="E48" t="e">
        <f>D48/100*25</f>
        <v>#REF!</v>
      </c>
    </row>
    <row r="49" spans="2:5">
      <c r="B49" t="s">
        <v>1073</v>
      </c>
      <c r="C49" t="s">
        <v>1089</v>
      </c>
      <c r="D49" t="e">
        <f>(W40+#REF!+#REF!+#REF!+#REF!+Z40+AC40+#REF!+#REF!+#REF!+#REF!+#REF!+AF40+#REF!+#REF!+AI40+AL40+#REF!+#REF!+#REF!+#REF!+#REF!+AO40+#REF!+#REF!+AR40+#REF!+#REF!+AU40+#REF!+AX40+BA40+BD40+#REF!+BG40+BJ40+BM40+BP40+#REF!+BS40+BV40+#REF!)/42</f>
        <v>#REF!</v>
      </c>
      <c r="E49" t="e">
        <f>D49/100*25</f>
        <v>#REF!</v>
      </c>
    </row>
    <row r="51" spans="2:5">
      <c r="B51" t="s">
        <v>1070</v>
      </c>
      <c r="C51" t="s">
        <v>1090</v>
      </c>
      <c r="D51" s="43" t="e">
        <f>(BW40+#REF!+BZ40+#REF!+#REF!+#REF!+CC40+#REF!+CF40+#REF!+CI40+#REF!+CL40)/13</f>
        <v>#REF!</v>
      </c>
      <c r="E51" t="e">
        <f>D51/100*25</f>
        <v>#REF!</v>
      </c>
    </row>
    <row r="52" spans="2:5">
      <c r="B52" t="s">
        <v>1072</v>
      </c>
      <c r="C52" t="s">
        <v>1090</v>
      </c>
      <c r="D52" t="e">
        <f>(BX40+#REF!+CA40+#REF!+#REF!+#REF!+CD40+#REF!+CG40+#REF!+CJ40+#REF!+CM40)/13</f>
        <v>#REF!</v>
      </c>
      <c r="E52" t="e">
        <f>D52/100*25</f>
        <v>#REF!</v>
      </c>
    </row>
    <row r="53" spans="2:5">
      <c r="B53" t="s">
        <v>1073</v>
      </c>
      <c r="C53" t="s">
        <v>1090</v>
      </c>
      <c r="D53" t="e">
        <f>(BY40+#REF!+CB40+#REF!+#REF!+#REF!+CE40+#REF!+CH40+#REF!+CK40+#REF!+CN40)/13</f>
        <v>#REF!</v>
      </c>
      <c r="E53" t="e">
        <f>D53/100*25</f>
        <v>#REF!</v>
      </c>
    </row>
    <row r="55" spans="2:5">
      <c r="B55" t="s">
        <v>1070</v>
      </c>
      <c r="C55" t="s">
        <v>1091</v>
      </c>
      <c r="D55" t="e">
        <f>(CO40+#REF!+CR40+CU40+CX40+#REF!+DA40+#REF!+#REF!+#REF!+DD40+DG40+DJ40+#REF!+DM40+#REF!+#REF!+DP40+DS40+#REF!+DV40+#REF!+DY40+EB40+EE40+#REF!+#REF!+EH40+#REF!+EK40+EN40+#REF!+EQ40+ET40+#REF!+#REF!+#REF!+EW40+#REF!+EZ40+FC40+FF40+#REF!+#REF!+FI40+FL40+FO40+#REF!+#REF!+#REF!+#REF!+#REF!+FR40+FU40+FX40+#REF!+#REF!+#REF!)/58</f>
        <v>#REF!</v>
      </c>
      <c r="E55" t="e">
        <f>D55/100*25</f>
        <v>#REF!</v>
      </c>
    </row>
    <row r="56" spans="2:5">
      <c r="B56" t="s">
        <v>1072</v>
      </c>
      <c r="C56" t="s">
        <v>1091</v>
      </c>
      <c r="D56" t="e">
        <f>(CP40+#REF!+CS40+CV40+CY40+#REF!+DB40+#REF!+#REF!+#REF!+DE40+DH40+DK40+#REF!+DN40+#REF!+#REF!+DQ40+DT40+#REF!+DW40+#REF!+DZ40+EC40+EF40+#REF!+#REF!+EI40+#REF!+EL40+EO40+#REF!+ER40+EU40+#REF!+#REF!+#REF!+EX40+#REF!+FA40+FD40+FG40+#REF!+#REF!+FJ40+FM40+FP40+#REF!+#REF!+#REF!+#REF!+#REF!+FS40+FV40+FY40+#REF!+#REF!+#REF!)/58</f>
        <v>#REF!</v>
      </c>
      <c r="E56" t="e">
        <f>D56/100*25</f>
        <v>#REF!</v>
      </c>
    </row>
    <row r="57" spans="2:5">
      <c r="B57" t="s">
        <v>1073</v>
      </c>
      <c r="C57" t="s">
        <v>1091</v>
      </c>
      <c r="D57" t="e">
        <f>(CQ40+#REF!+CT40+CW40+CZ40+#REF!+DC40+#REF!+#REF!+#REF!+DF40+DI40+DL40+#REF!+DO40+#REF!+#REF!+DR40+DU40+#REF!+DX40+#REF!+EA40+ED40+EG40+#REF!+#REF!+EJ40+#REF!+EM40+EP40+#REF!+ES40+EV40+#REF!+#REF!+#REF!+EY40+#REF!+FB40+FE40+FH40+#REF!+#REF!+FK40+FN40+FQ40+#REF!+#REF!+#REF!+#REF!+#REF!+FT40+FW40+FZ40+#REF!+#REF!+#REF!)/58</f>
        <v>#REF!</v>
      </c>
      <c r="E57" t="e">
        <f>D57/100*25</f>
        <v>#REF!</v>
      </c>
    </row>
    <row r="59" spans="2:5">
      <c r="B59" t="s">
        <v>1070</v>
      </c>
      <c r="C59" t="s">
        <v>1092</v>
      </c>
      <c r="D59" s="43" t="e">
        <f>(GA40+GD40+GG40+GJ40+#REF!+#REF!+#REF!+#REF!+#REF!+#REF!+#REF!+#REF!+#REF!+#REF!+#REF!+#REF!+#REF!+#REF!+#REF!+#REF!+#REF!+GM40+#REF!+#REF!+#REF!+#REF!+#REF!+#REF!+#REF!+#REF!+#REF!+#REF!+#REF!+GP40+#REF!+#REF!+#REF!+#REF!+#REF!+#REF!)/40</f>
        <v>#REF!</v>
      </c>
      <c r="E59" t="e">
        <f>D59/100*25</f>
        <v>#REF!</v>
      </c>
    </row>
    <row r="60" spans="2:5">
      <c r="B60" t="s">
        <v>1072</v>
      </c>
      <c r="C60" t="s">
        <v>1092</v>
      </c>
      <c r="D60" t="e">
        <f>(GB40+GE40+GH40+GK40+#REF!+#REF!+#REF!+#REF!+#REF!+#REF!+#REF!+#REF!+#REF!+#REF!+#REF!+#REF!+#REF!+#REF!+#REF!+#REF!+#REF!+GN40+#REF!+#REF!+#REF!+#REF!+#REF!+#REF!+#REF!+#REF!+#REF!+#REF!+#REF!+GQ40+#REF!+#REF!+#REF!+#REF!+#REF!+#REF!)/40</f>
        <v>#REF!</v>
      </c>
      <c r="E60" t="e">
        <f>D60/100*25</f>
        <v>#REF!</v>
      </c>
    </row>
    <row r="61" spans="2:5">
      <c r="B61" t="s">
        <v>1073</v>
      </c>
      <c r="C61" t="s">
        <v>1092</v>
      </c>
      <c r="D61" t="e">
        <f>(GC40+GF40+GI40+GL40+#REF!+#REF!+#REF!+#REF!+#REF!+#REF!+#REF!+#REF!+#REF!+#REF!+#REF!+#REF!+#REF!+#REF!+#REF!+#REF!+#REF!+GO40+#REF!+#REF!+#REF!+#REF!+#REF!+#REF!+#REF!+#REF!+#REF!+#REF!+#REF!+GR40+#REF!+#REF!+#REF!+#REF!+#REF!+#REF!)/40</f>
        <v>#REF!</v>
      </c>
      <c r="E61" t="e">
        <f>D61/100*25</f>
        <v>#REF!</v>
      </c>
    </row>
  </sheetData>
  <mergeCells count="151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W61"/>
  <sheetViews>
    <sheetView topLeftCell="GF2" workbookViewId="0">
      <selection activeCell="GJ12" sqref="GJ12:GL12"/>
    </sheetView>
  </sheetViews>
  <sheetFormatPr defaultRowHeight="15"/>
  <cols>
    <col min="2" max="2" width="25.875" customWidth="1"/>
  </cols>
  <sheetData>
    <row r="1" spans="1:413" ht="15.75">
      <c r="A1" s="6" t="s">
        <v>44</v>
      </c>
      <c r="B1" s="14" t="s">
        <v>414</v>
      </c>
      <c r="C1" s="22"/>
      <c r="D1" s="22"/>
      <c r="E1" s="22"/>
      <c r="F1" s="2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413" ht="15.75">
      <c r="A2" s="8" t="s">
        <v>1101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41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413" ht="15.6" customHeight="1">
      <c r="A4" s="149" t="s">
        <v>0</v>
      </c>
      <c r="B4" s="149" t="s">
        <v>170</v>
      </c>
      <c r="C4" s="61" t="s">
        <v>415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51" t="s">
        <v>322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 t="s">
        <v>322</v>
      </c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59" t="s">
        <v>418</v>
      </c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7" t="s">
        <v>325</v>
      </c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47"/>
      <c r="FP4" s="47"/>
      <c r="FQ4" s="47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153" t="s">
        <v>325</v>
      </c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5"/>
      <c r="HQ4" s="102" t="s">
        <v>325</v>
      </c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9" t="s">
        <v>419</v>
      </c>
      <c r="IV4" s="110"/>
      <c r="IW4" s="110"/>
      <c r="IX4" s="110"/>
      <c r="IY4" s="110"/>
      <c r="IZ4" s="110"/>
      <c r="JA4" s="110"/>
      <c r="JB4" s="110"/>
      <c r="JC4" s="110"/>
      <c r="JD4" s="110"/>
      <c r="JE4" s="110"/>
      <c r="JF4" s="110"/>
      <c r="JG4" s="110"/>
      <c r="JH4" s="110"/>
      <c r="JI4" s="110"/>
      <c r="JJ4" s="110"/>
      <c r="JK4" s="110"/>
      <c r="JL4" s="110"/>
      <c r="JM4" s="110"/>
      <c r="JN4" s="110"/>
      <c r="JO4" s="110"/>
      <c r="JP4" s="110"/>
      <c r="JQ4" s="110"/>
      <c r="JR4" s="110"/>
      <c r="JS4" s="110"/>
      <c r="JT4" s="110"/>
      <c r="JU4" s="110"/>
      <c r="JV4" s="110"/>
      <c r="JW4" s="110"/>
      <c r="JX4" s="110"/>
      <c r="JY4" s="110"/>
      <c r="JZ4" s="110"/>
      <c r="KA4" s="110"/>
      <c r="KB4" s="110"/>
      <c r="KC4" s="110"/>
      <c r="KD4" s="110"/>
      <c r="KE4" s="110"/>
      <c r="KF4" s="110"/>
      <c r="KG4" s="110"/>
      <c r="KH4" s="110"/>
      <c r="KI4" s="110"/>
      <c r="KJ4" s="110"/>
      <c r="KK4" s="110"/>
      <c r="KL4" s="110"/>
      <c r="KM4" s="110"/>
      <c r="KN4" s="110"/>
      <c r="KO4" s="110"/>
      <c r="KP4" s="110"/>
      <c r="KQ4" s="110"/>
      <c r="KR4" s="110"/>
      <c r="KS4" s="110"/>
      <c r="KT4" s="110"/>
      <c r="KU4" s="110"/>
      <c r="KV4" s="110"/>
      <c r="KW4" s="110"/>
      <c r="KX4" s="110"/>
      <c r="KY4" s="110"/>
      <c r="KZ4" s="110"/>
      <c r="LA4" s="110"/>
      <c r="LB4" s="110"/>
      <c r="LC4" s="110"/>
      <c r="LD4" s="110"/>
      <c r="LE4" s="110"/>
      <c r="LF4" s="110"/>
      <c r="LG4" s="110"/>
      <c r="LH4" s="110"/>
      <c r="LI4" s="110"/>
      <c r="LJ4" s="110"/>
      <c r="LK4" s="110"/>
      <c r="LL4" s="110"/>
      <c r="LM4" s="110"/>
      <c r="LN4" s="110"/>
      <c r="LO4" s="110"/>
      <c r="LP4" s="110"/>
      <c r="LQ4" s="110"/>
      <c r="LR4" s="110"/>
      <c r="LS4" s="110"/>
      <c r="LT4" s="110"/>
      <c r="LU4" s="110"/>
      <c r="LV4" s="110"/>
      <c r="LW4" s="110"/>
      <c r="LX4" s="110"/>
      <c r="LY4" s="110"/>
      <c r="LZ4" s="110"/>
      <c r="MA4" s="110"/>
      <c r="MB4" s="110"/>
      <c r="MC4" s="110"/>
      <c r="MD4" s="110"/>
      <c r="ME4" s="110"/>
      <c r="MF4" s="110"/>
      <c r="MG4" s="110"/>
      <c r="MH4" s="110"/>
      <c r="MI4" s="110"/>
      <c r="MJ4" s="110"/>
      <c r="MK4" s="110"/>
      <c r="ML4" s="110"/>
      <c r="MM4" s="110"/>
      <c r="MN4" s="110"/>
      <c r="MO4" s="110"/>
      <c r="MP4" s="110"/>
      <c r="MQ4" s="110"/>
      <c r="MR4" s="110"/>
      <c r="MS4" s="110"/>
      <c r="MT4" s="110"/>
      <c r="MU4" s="110"/>
      <c r="MV4" s="110"/>
      <c r="MW4" s="110"/>
      <c r="MX4" s="110"/>
      <c r="MY4" s="110"/>
      <c r="MZ4" s="110"/>
      <c r="NA4" s="110"/>
      <c r="NB4" s="110"/>
      <c r="NC4" s="110"/>
      <c r="ND4" s="110"/>
      <c r="NE4" s="110"/>
      <c r="NF4" s="110"/>
      <c r="NG4" s="110"/>
      <c r="NH4" s="110"/>
      <c r="NI4" s="110"/>
      <c r="NJ4" s="110"/>
      <c r="NK4" s="110"/>
      <c r="NL4" s="110"/>
      <c r="NM4" s="110"/>
      <c r="NN4" s="110"/>
      <c r="NO4" s="110"/>
      <c r="NP4" s="110"/>
      <c r="NQ4" s="110"/>
      <c r="NR4" s="110"/>
      <c r="NS4" s="110"/>
      <c r="NT4" s="110"/>
      <c r="NU4" s="110"/>
      <c r="NV4" s="110"/>
      <c r="NW4" s="110"/>
      <c r="NX4" s="110"/>
      <c r="NY4" s="110"/>
      <c r="NZ4" s="110"/>
      <c r="OA4" s="110"/>
      <c r="OB4" s="110"/>
      <c r="OC4" s="110"/>
      <c r="OD4" s="110"/>
      <c r="OE4" s="110"/>
      <c r="OF4" s="110"/>
      <c r="OG4" s="110"/>
      <c r="OH4" s="110"/>
      <c r="OI4" s="110"/>
      <c r="OJ4" s="110"/>
      <c r="OK4" s="110"/>
      <c r="OL4" s="110"/>
      <c r="OM4" s="110"/>
      <c r="ON4" s="110"/>
      <c r="OO4" s="110"/>
      <c r="OP4" s="110"/>
      <c r="OQ4" s="110"/>
      <c r="OR4" s="110"/>
      <c r="OS4" s="110"/>
      <c r="OT4" s="110"/>
      <c r="OU4" s="110"/>
      <c r="OV4" s="110"/>
      <c r="OW4" s="111"/>
    </row>
    <row r="5" spans="1:413" ht="15" customHeight="1">
      <c r="A5" s="149"/>
      <c r="B5" s="149"/>
      <c r="C5" s="1" t="s">
        <v>321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66" t="s">
        <v>416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69" t="s">
        <v>324</v>
      </c>
      <c r="AT5" s="48"/>
      <c r="AU5" s="48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 t="s">
        <v>417</v>
      </c>
      <c r="BO5" s="69"/>
      <c r="BP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380</v>
      </c>
      <c r="CJ5" s="69"/>
      <c r="CK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1" t="s">
        <v>381</v>
      </c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48" t="s">
        <v>331</v>
      </c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62" t="s">
        <v>326</v>
      </c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70" t="s">
        <v>332</v>
      </c>
      <c r="FP5" s="6"/>
      <c r="FQ5" s="6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201" t="s">
        <v>332</v>
      </c>
      <c r="GK5" s="201"/>
      <c r="GL5" s="201"/>
      <c r="GM5" s="201"/>
      <c r="GN5" s="201"/>
      <c r="GO5" s="201"/>
      <c r="GP5" s="201"/>
      <c r="GQ5" s="201"/>
      <c r="GR5" s="201"/>
      <c r="GS5" s="201"/>
      <c r="GT5" s="201"/>
      <c r="GU5" s="201"/>
      <c r="GV5" s="201"/>
      <c r="GW5" s="201"/>
      <c r="GX5" s="201"/>
      <c r="GY5" s="201"/>
      <c r="GZ5" s="201"/>
      <c r="HA5" s="201"/>
      <c r="HB5" s="201"/>
      <c r="HC5" s="201"/>
      <c r="HD5" s="201"/>
      <c r="HE5" s="201"/>
      <c r="HF5" s="201"/>
      <c r="HG5" s="201"/>
      <c r="HH5" s="201"/>
      <c r="HI5" s="201"/>
      <c r="HJ5" s="201"/>
      <c r="HK5" s="201"/>
      <c r="HL5" s="201"/>
      <c r="HM5" s="201"/>
      <c r="HN5" s="201"/>
      <c r="HO5" s="201"/>
      <c r="HP5" s="201"/>
      <c r="HQ5" s="202" t="s">
        <v>43</v>
      </c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124" t="s">
        <v>328</v>
      </c>
      <c r="IV5" s="124"/>
      <c r="IW5" s="124"/>
      <c r="IX5" s="124"/>
      <c r="IY5" s="124"/>
      <c r="IZ5" s="124"/>
      <c r="JA5" s="124"/>
      <c r="JB5" s="124"/>
      <c r="JC5" s="124"/>
      <c r="JD5" s="124"/>
      <c r="JE5" s="124"/>
      <c r="JF5" s="124"/>
      <c r="JG5" s="124"/>
      <c r="JH5" s="124"/>
      <c r="JI5" s="124"/>
      <c r="JJ5" s="124"/>
      <c r="JK5" s="124"/>
      <c r="JL5" s="124"/>
      <c r="JM5" s="124"/>
      <c r="JN5" s="124"/>
      <c r="JO5" s="124"/>
      <c r="JP5" s="124"/>
      <c r="JQ5" s="124"/>
      <c r="JR5" s="124"/>
      <c r="JS5" s="124"/>
      <c r="JT5" s="124"/>
      <c r="JU5" s="124"/>
      <c r="JV5" s="124"/>
      <c r="JW5" s="124"/>
      <c r="JX5" s="124"/>
      <c r="JY5" s="124"/>
      <c r="JZ5" s="124"/>
      <c r="KA5" s="124"/>
      <c r="KB5" s="124"/>
      <c r="KC5" s="124"/>
      <c r="KD5" s="124"/>
      <c r="KE5" s="124"/>
      <c r="KF5" s="124"/>
      <c r="KG5" s="124"/>
      <c r="KH5" s="124"/>
      <c r="KI5" s="124"/>
      <c r="KJ5" s="124"/>
      <c r="KK5" s="124"/>
      <c r="KL5" s="124"/>
      <c r="KM5" s="124"/>
      <c r="KN5" s="124"/>
      <c r="KO5" s="124"/>
      <c r="KP5" s="124"/>
      <c r="KQ5" s="124"/>
      <c r="KR5" s="124"/>
      <c r="KS5" s="124"/>
      <c r="KT5" s="124"/>
      <c r="KU5" s="124"/>
      <c r="KV5" s="124"/>
      <c r="KW5" s="124"/>
      <c r="KX5" s="124"/>
      <c r="KY5" s="124"/>
      <c r="KZ5" s="124"/>
      <c r="LA5" s="124"/>
      <c r="LB5" s="124"/>
      <c r="LC5" s="124"/>
      <c r="LD5" s="124"/>
      <c r="LE5" s="124"/>
      <c r="LF5" s="124"/>
      <c r="LG5" s="124"/>
      <c r="LH5" s="124"/>
      <c r="LI5" s="124"/>
      <c r="LJ5" s="124"/>
      <c r="LK5" s="124"/>
      <c r="LL5" s="124"/>
      <c r="LM5" s="124"/>
      <c r="LN5" s="124"/>
      <c r="LO5" s="124"/>
      <c r="LP5" s="124"/>
      <c r="LQ5" s="124"/>
      <c r="LR5" s="124"/>
      <c r="LS5" s="124"/>
      <c r="LT5" s="124"/>
      <c r="LU5" s="124"/>
      <c r="LV5" s="124"/>
      <c r="LW5" s="124"/>
      <c r="LX5" s="124"/>
      <c r="LY5" s="124"/>
      <c r="LZ5" s="124"/>
      <c r="MA5" s="124"/>
      <c r="MB5" s="124"/>
      <c r="MC5" s="124"/>
      <c r="MD5" s="124"/>
      <c r="ME5" s="124"/>
      <c r="MF5" s="124"/>
      <c r="MG5" s="124"/>
      <c r="MH5" s="124"/>
      <c r="MI5" s="124"/>
      <c r="MJ5" s="124"/>
      <c r="MK5" s="124"/>
      <c r="ML5" s="124"/>
      <c r="MM5" s="124"/>
      <c r="MN5" s="124"/>
      <c r="MO5" s="124"/>
      <c r="MP5" s="124"/>
      <c r="MQ5" s="124"/>
      <c r="MR5" s="124"/>
      <c r="MS5" s="124"/>
      <c r="MT5" s="124"/>
      <c r="MU5" s="124"/>
      <c r="MV5" s="124"/>
      <c r="MW5" s="124"/>
      <c r="MX5" s="124"/>
      <c r="MY5" s="124"/>
      <c r="MZ5" s="124"/>
      <c r="NA5" s="124"/>
      <c r="NB5" s="124"/>
      <c r="NC5" s="124"/>
      <c r="ND5" s="124"/>
      <c r="NE5" s="124"/>
      <c r="NF5" s="124"/>
      <c r="NG5" s="124"/>
      <c r="NH5" s="124"/>
      <c r="NI5" s="124"/>
      <c r="NJ5" s="124"/>
      <c r="NK5" s="124"/>
      <c r="NL5" s="124"/>
      <c r="NM5" s="124"/>
      <c r="NN5" s="124"/>
      <c r="NO5" s="124"/>
      <c r="NP5" s="124"/>
      <c r="NQ5" s="124"/>
      <c r="NR5" s="124"/>
      <c r="NS5" s="124"/>
      <c r="NT5" s="124"/>
      <c r="NU5" s="124"/>
      <c r="NV5" s="124"/>
      <c r="NW5" s="124"/>
      <c r="NX5" s="124"/>
      <c r="NY5" s="124"/>
      <c r="NZ5" s="124"/>
      <c r="OA5" s="124"/>
      <c r="OB5" s="124"/>
      <c r="OC5" s="124"/>
      <c r="OD5" s="124"/>
      <c r="OE5" s="124"/>
      <c r="OF5" s="124"/>
      <c r="OG5" s="124"/>
      <c r="OH5" s="124"/>
      <c r="OI5" s="124"/>
      <c r="OJ5" s="124"/>
      <c r="OK5" s="124"/>
      <c r="OL5" s="124"/>
      <c r="OM5" s="124"/>
      <c r="ON5" s="124"/>
      <c r="OO5" s="124"/>
      <c r="OP5" s="124"/>
      <c r="OQ5" s="124"/>
      <c r="OR5" s="124"/>
      <c r="OS5" s="124"/>
      <c r="OT5" s="124"/>
      <c r="OU5" s="124"/>
      <c r="OV5" s="124"/>
      <c r="OW5" s="124"/>
    </row>
    <row r="6" spans="1:413" ht="4.1500000000000004" hidden="1" customHeight="1">
      <c r="A6" s="149"/>
      <c r="B6" s="14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67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201"/>
      <c r="GK6" s="201"/>
      <c r="GL6" s="201"/>
      <c r="GM6" s="201"/>
      <c r="GN6" s="201"/>
      <c r="GO6" s="201"/>
      <c r="GP6" s="201"/>
      <c r="GQ6" s="201"/>
      <c r="GR6" s="201"/>
      <c r="GS6" s="201"/>
      <c r="GT6" s="201"/>
      <c r="GU6" s="201"/>
      <c r="GV6" s="201"/>
      <c r="GW6" s="201"/>
      <c r="GX6" s="201"/>
      <c r="GY6" s="201"/>
      <c r="GZ6" s="201"/>
      <c r="HA6" s="201"/>
      <c r="HB6" s="201"/>
      <c r="HC6" s="201"/>
      <c r="HD6" s="201"/>
      <c r="HE6" s="201"/>
      <c r="HF6" s="201"/>
      <c r="HG6" s="201"/>
      <c r="HH6" s="201"/>
      <c r="HI6" s="201"/>
      <c r="HJ6" s="201"/>
      <c r="HK6" s="201"/>
      <c r="HL6" s="201"/>
      <c r="HM6" s="201"/>
      <c r="HN6" s="201"/>
      <c r="HO6" s="201"/>
      <c r="HP6" s="201"/>
      <c r="HQ6" s="203"/>
      <c r="HR6" s="203"/>
      <c r="HS6" s="203"/>
      <c r="HT6" s="203"/>
      <c r="HU6" s="203"/>
      <c r="HV6" s="203"/>
      <c r="HW6" s="203"/>
      <c r="HX6" s="203"/>
      <c r="HY6" s="203"/>
      <c r="HZ6" s="203"/>
      <c r="IA6" s="203"/>
      <c r="IB6" s="203"/>
      <c r="IC6" s="203"/>
      <c r="ID6" s="203"/>
      <c r="IE6" s="203"/>
      <c r="IF6" s="203"/>
      <c r="IG6" s="203"/>
      <c r="IH6" s="203"/>
      <c r="II6" s="203"/>
      <c r="IJ6" s="203"/>
      <c r="IK6" s="203"/>
      <c r="IL6" s="203"/>
      <c r="IM6" s="203"/>
      <c r="IN6" s="203"/>
      <c r="IO6" s="203"/>
      <c r="IP6" s="203"/>
      <c r="IQ6" s="203"/>
      <c r="IR6" s="203"/>
      <c r="IS6" s="203"/>
      <c r="IT6" s="203"/>
      <c r="IU6" s="124"/>
      <c r="IV6" s="124"/>
      <c r="IW6" s="124"/>
      <c r="IX6" s="124"/>
      <c r="IY6" s="124"/>
      <c r="IZ6" s="124"/>
      <c r="JA6" s="124"/>
      <c r="JB6" s="124"/>
      <c r="JC6" s="124"/>
      <c r="JD6" s="124"/>
      <c r="JE6" s="124"/>
      <c r="JF6" s="124"/>
      <c r="JG6" s="124"/>
      <c r="JH6" s="124"/>
      <c r="JI6" s="124"/>
      <c r="JJ6" s="124"/>
      <c r="JK6" s="124"/>
      <c r="JL6" s="124"/>
      <c r="JM6" s="124"/>
      <c r="JN6" s="124"/>
      <c r="JO6" s="124"/>
      <c r="JP6" s="124"/>
      <c r="JQ6" s="124"/>
      <c r="JR6" s="124"/>
      <c r="JS6" s="124"/>
      <c r="JT6" s="124"/>
      <c r="JU6" s="124"/>
      <c r="JV6" s="124"/>
      <c r="JW6" s="124"/>
      <c r="JX6" s="124"/>
      <c r="JY6" s="124"/>
      <c r="JZ6" s="124"/>
      <c r="KA6" s="124"/>
      <c r="KB6" s="124"/>
      <c r="KC6" s="124"/>
      <c r="KD6" s="124"/>
      <c r="KE6" s="124"/>
      <c r="KF6" s="124"/>
      <c r="KG6" s="124"/>
      <c r="KH6" s="124"/>
      <c r="KI6" s="124"/>
      <c r="KJ6" s="124"/>
      <c r="KK6" s="124"/>
      <c r="KL6" s="124"/>
      <c r="KM6" s="124"/>
      <c r="KN6" s="124"/>
      <c r="KO6" s="124"/>
      <c r="KP6" s="124"/>
      <c r="KQ6" s="124"/>
      <c r="KR6" s="124"/>
      <c r="KS6" s="124"/>
      <c r="KT6" s="124"/>
      <c r="KU6" s="124"/>
      <c r="KV6" s="124"/>
      <c r="KW6" s="124"/>
      <c r="KX6" s="124"/>
      <c r="KY6" s="124"/>
      <c r="KZ6" s="124"/>
      <c r="LA6" s="124"/>
      <c r="LB6" s="124"/>
      <c r="LC6" s="124"/>
      <c r="LD6" s="124"/>
      <c r="LE6" s="124"/>
      <c r="LF6" s="124"/>
      <c r="LG6" s="124"/>
      <c r="LH6" s="124"/>
      <c r="LI6" s="124"/>
      <c r="LJ6" s="124"/>
      <c r="LK6" s="124"/>
      <c r="LL6" s="124"/>
      <c r="LM6" s="124"/>
      <c r="LN6" s="124"/>
      <c r="LO6" s="124"/>
      <c r="LP6" s="124"/>
      <c r="LQ6" s="124"/>
      <c r="LR6" s="124"/>
      <c r="LS6" s="124"/>
      <c r="LT6" s="124"/>
      <c r="LU6" s="124"/>
      <c r="LV6" s="124"/>
      <c r="LW6" s="124"/>
      <c r="LX6" s="124"/>
      <c r="LY6" s="124"/>
      <c r="LZ6" s="124"/>
      <c r="MA6" s="124"/>
      <c r="MB6" s="124"/>
      <c r="MC6" s="124"/>
      <c r="MD6" s="124"/>
      <c r="ME6" s="124"/>
      <c r="MF6" s="124"/>
      <c r="MG6" s="124"/>
      <c r="MH6" s="124"/>
      <c r="MI6" s="124"/>
      <c r="MJ6" s="124"/>
      <c r="MK6" s="124"/>
      <c r="ML6" s="124"/>
      <c r="MM6" s="124"/>
      <c r="MN6" s="124"/>
      <c r="MO6" s="124"/>
      <c r="MP6" s="124"/>
      <c r="MQ6" s="124"/>
      <c r="MR6" s="124"/>
      <c r="MS6" s="124"/>
      <c r="MT6" s="124"/>
      <c r="MU6" s="124"/>
      <c r="MV6" s="124"/>
      <c r="MW6" s="124"/>
      <c r="MX6" s="124"/>
      <c r="MY6" s="124"/>
      <c r="MZ6" s="124"/>
      <c r="NA6" s="124"/>
      <c r="NB6" s="124"/>
      <c r="NC6" s="124"/>
      <c r="ND6" s="124"/>
      <c r="NE6" s="124"/>
      <c r="NF6" s="124"/>
      <c r="NG6" s="124"/>
      <c r="NH6" s="124"/>
      <c r="NI6" s="124"/>
      <c r="NJ6" s="124"/>
      <c r="NK6" s="124"/>
      <c r="NL6" s="124"/>
      <c r="NM6" s="124"/>
      <c r="NN6" s="124"/>
      <c r="NO6" s="124"/>
      <c r="NP6" s="124"/>
      <c r="NQ6" s="124"/>
      <c r="NR6" s="124"/>
      <c r="NS6" s="124"/>
      <c r="NT6" s="124"/>
      <c r="NU6" s="124"/>
      <c r="NV6" s="124"/>
      <c r="NW6" s="124"/>
      <c r="NX6" s="124"/>
      <c r="NY6" s="124"/>
      <c r="NZ6" s="124"/>
      <c r="OA6" s="124"/>
      <c r="OB6" s="124"/>
      <c r="OC6" s="124"/>
      <c r="OD6" s="124"/>
      <c r="OE6" s="124"/>
      <c r="OF6" s="124"/>
      <c r="OG6" s="124"/>
      <c r="OH6" s="124"/>
      <c r="OI6" s="124"/>
      <c r="OJ6" s="124"/>
      <c r="OK6" s="124"/>
      <c r="OL6" s="124"/>
      <c r="OM6" s="124"/>
      <c r="ON6" s="124"/>
      <c r="OO6" s="124"/>
      <c r="OP6" s="124"/>
      <c r="OQ6" s="124"/>
      <c r="OR6" s="124"/>
      <c r="OS6" s="124"/>
      <c r="OT6" s="124"/>
      <c r="OU6" s="124"/>
      <c r="OV6" s="124"/>
      <c r="OW6" s="124"/>
    </row>
    <row r="7" spans="1:413" ht="16.149999999999999" hidden="1" customHeight="1" thickBot="1">
      <c r="A7" s="149"/>
      <c r="B7" s="14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67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201"/>
      <c r="GK7" s="201"/>
      <c r="GL7" s="201"/>
      <c r="GM7" s="201"/>
      <c r="GN7" s="201"/>
      <c r="GO7" s="201"/>
      <c r="GP7" s="201"/>
      <c r="GQ7" s="201"/>
      <c r="GR7" s="201"/>
      <c r="GS7" s="201"/>
      <c r="GT7" s="201"/>
      <c r="GU7" s="201"/>
      <c r="GV7" s="201"/>
      <c r="GW7" s="201"/>
      <c r="GX7" s="201"/>
      <c r="GY7" s="201"/>
      <c r="GZ7" s="201"/>
      <c r="HA7" s="201"/>
      <c r="HB7" s="201"/>
      <c r="HC7" s="201"/>
      <c r="HD7" s="201"/>
      <c r="HE7" s="201"/>
      <c r="HF7" s="201"/>
      <c r="HG7" s="201"/>
      <c r="HH7" s="201"/>
      <c r="HI7" s="201"/>
      <c r="HJ7" s="201"/>
      <c r="HK7" s="201"/>
      <c r="HL7" s="201"/>
      <c r="HM7" s="201"/>
      <c r="HN7" s="201"/>
      <c r="HO7" s="201"/>
      <c r="HP7" s="201"/>
      <c r="HQ7" s="203"/>
      <c r="HR7" s="203"/>
      <c r="HS7" s="203"/>
      <c r="HT7" s="203"/>
      <c r="HU7" s="203"/>
      <c r="HV7" s="203"/>
      <c r="HW7" s="203"/>
      <c r="HX7" s="203"/>
      <c r="HY7" s="203"/>
      <c r="HZ7" s="203"/>
      <c r="IA7" s="203"/>
      <c r="IB7" s="203"/>
      <c r="IC7" s="203"/>
      <c r="ID7" s="203"/>
      <c r="IE7" s="203"/>
      <c r="IF7" s="203"/>
      <c r="IG7" s="203"/>
      <c r="IH7" s="203"/>
      <c r="II7" s="203"/>
      <c r="IJ7" s="203"/>
      <c r="IK7" s="203"/>
      <c r="IL7" s="203"/>
      <c r="IM7" s="203"/>
      <c r="IN7" s="203"/>
      <c r="IO7" s="203"/>
      <c r="IP7" s="203"/>
      <c r="IQ7" s="203"/>
      <c r="IR7" s="203"/>
      <c r="IS7" s="203"/>
      <c r="IT7" s="203"/>
      <c r="IU7" s="124"/>
      <c r="IV7" s="124"/>
      <c r="IW7" s="124"/>
      <c r="IX7" s="124"/>
      <c r="IY7" s="124"/>
      <c r="IZ7" s="124"/>
      <c r="JA7" s="124"/>
      <c r="JB7" s="124"/>
      <c r="JC7" s="124"/>
      <c r="JD7" s="124"/>
      <c r="JE7" s="124"/>
      <c r="JF7" s="124"/>
      <c r="JG7" s="124"/>
      <c r="JH7" s="124"/>
      <c r="JI7" s="124"/>
      <c r="JJ7" s="124"/>
      <c r="JK7" s="124"/>
      <c r="JL7" s="124"/>
      <c r="JM7" s="124"/>
      <c r="JN7" s="124"/>
      <c r="JO7" s="124"/>
      <c r="JP7" s="124"/>
      <c r="JQ7" s="124"/>
      <c r="JR7" s="124"/>
      <c r="JS7" s="124"/>
      <c r="JT7" s="124"/>
      <c r="JU7" s="124"/>
      <c r="JV7" s="124"/>
      <c r="JW7" s="124"/>
      <c r="JX7" s="124"/>
      <c r="JY7" s="124"/>
      <c r="JZ7" s="124"/>
      <c r="KA7" s="124"/>
      <c r="KB7" s="124"/>
      <c r="KC7" s="124"/>
      <c r="KD7" s="124"/>
      <c r="KE7" s="124"/>
      <c r="KF7" s="124"/>
      <c r="KG7" s="124"/>
      <c r="KH7" s="124"/>
      <c r="KI7" s="124"/>
      <c r="KJ7" s="124"/>
      <c r="KK7" s="124"/>
      <c r="KL7" s="124"/>
      <c r="KM7" s="124"/>
      <c r="KN7" s="124"/>
      <c r="KO7" s="124"/>
      <c r="KP7" s="124"/>
      <c r="KQ7" s="124"/>
      <c r="KR7" s="124"/>
      <c r="KS7" s="124"/>
      <c r="KT7" s="124"/>
      <c r="KU7" s="124"/>
      <c r="KV7" s="124"/>
      <c r="KW7" s="124"/>
      <c r="KX7" s="124"/>
      <c r="KY7" s="124"/>
      <c r="KZ7" s="124"/>
      <c r="LA7" s="124"/>
      <c r="LB7" s="124"/>
      <c r="LC7" s="124"/>
      <c r="LD7" s="124"/>
      <c r="LE7" s="124"/>
      <c r="LF7" s="124"/>
      <c r="LG7" s="124"/>
      <c r="LH7" s="124"/>
      <c r="LI7" s="124"/>
      <c r="LJ7" s="124"/>
      <c r="LK7" s="124"/>
      <c r="LL7" s="124"/>
      <c r="LM7" s="124"/>
      <c r="LN7" s="124"/>
      <c r="LO7" s="124"/>
      <c r="LP7" s="124"/>
      <c r="LQ7" s="124"/>
      <c r="LR7" s="124"/>
      <c r="LS7" s="124"/>
      <c r="LT7" s="124"/>
      <c r="LU7" s="124"/>
      <c r="LV7" s="124"/>
      <c r="LW7" s="124"/>
      <c r="LX7" s="124"/>
      <c r="LY7" s="124"/>
      <c r="LZ7" s="124"/>
      <c r="MA7" s="124"/>
      <c r="MB7" s="124"/>
      <c r="MC7" s="124"/>
      <c r="MD7" s="124"/>
      <c r="ME7" s="124"/>
      <c r="MF7" s="124"/>
      <c r="MG7" s="124"/>
      <c r="MH7" s="124"/>
      <c r="MI7" s="124"/>
      <c r="MJ7" s="124"/>
      <c r="MK7" s="124"/>
      <c r="ML7" s="124"/>
      <c r="MM7" s="124"/>
      <c r="MN7" s="124"/>
      <c r="MO7" s="124"/>
      <c r="MP7" s="124"/>
      <c r="MQ7" s="124"/>
      <c r="MR7" s="124"/>
      <c r="MS7" s="124"/>
      <c r="MT7" s="124"/>
      <c r="MU7" s="124"/>
      <c r="MV7" s="124"/>
      <c r="MW7" s="124"/>
      <c r="MX7" s="124"/>
      <c r="MY7" s="124"/>
      <c r="MZ7" s="124"/>
      <c r="NA7" s="124"/>
      <c r="NB7" s="124"/>
      <c r="NC7" s="124"/>
      <c r="ND7" s="124"/>
      <c r="NE7" s="124"/>
      <c r="NF7" s="124"/>
      <c r="NG7" s="124"/>
      <c r="NH7" s="124"/>
      <c r="NI7" s="124"/>
      <c r="NJ7" s="124"/>
      <c r="NK7" s="124"/>
      <c r="NL7" s="124"/>
      <c r="NM7" s="124"/>
      <c r="NN7" s="124"/>
      <c r="NO7" s="124"/>
      <c r="NP7" s="124"/>
      <c r="NQ7" s="124"/>
      <c r="NR7" s="124"/>
      <c r="NS7" s="124"/>
      <c r="NT7" s="124"/>
      <c r="NU7" s="124"/>
      <c r="NV7" s="124"/>
      <c r="NW7" s="124"/>
      <c r="NX7" s="124"/>
      <c r="NY7" s="124"/>
      <c r="NZ7" s="124"/>
      <c r="OA7" s="124"/>
      <c r="OB7" s="124"/>
      <c r="OC7" s="124"/>
      <c r="OD7" s="124"/>
      <c r="OE7" s="124"/>
      <c r="OF7" s="124"/>
      <c r="OG7" s="124"/>
      <c r="OH7" s="124"/>
      <c r="OI7" s="124"/>
      <c r="OJ7" s="124"/>
      <c r="OK7" s="124"/>
      <c r="OL7" s="124"/>
      <c r="OM7" s="124"/>
      <c r="ON7" s="124"/>
      <c r="OO7" s="124"/>
      <c r="OP7" s="124"/>
      <c r="OQ7" s="124"/>
      <c r="OR7" s="124"/>
      <c r="OS7" s="124"/>
      <c r="OT7" s="124"/>
      <c r="OU7" s="124"/>
      <c r="OV7" s="124"/>
      <c r="OW7" s="124"/>
    </row>
    <row r="8" spans="1:413" ht="17.45" hidden="1" customHeight="1" thickBot="1">
      <c r="A8" s="149"/>
      <c r="B8" s="14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67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201"/>
      <c r="GK8" s="201"/>
      <c r="GL8" s="201"/>
      <c r="GM8" s="201"/>
      <c r="GN8" s="201"/>
      <c r="GO8" s="201"/>
      <c r="GP8" s="201"/>
      <c r="GQ8" s="201"/>
      <c r="GR8" s="201"/>
      <c r="GS8" s="201"/>
      <c r="GT8" s="201"/>
      <c r="GU8" s="201"/>
      <c r="GV8" s="201"/>
      <c r="GW8" s="201"/>
      <c r="GX8" s="201"/>
      <c r="GY8" s="201"/>
      <c r="GZ8" s="201"/>
      <c r="HA8" s="201"/>
      <c r="HB8" s="201"/>
      <c r="HC8" s="201"/>
      <c r="HD8" s="201"/>
      <c r="HE8" s="201"/>
      <c r="HF8" s="201"/>
      <c r="HG8" s="201"/>
      <c r="HH8" s="201"/>
      <c r="HI8" s="201"/>
      <c r="HJ8" s="201"/>
      <c r="HK8" s="201"/>
      <c r="HL8" s="201"/>
      <c r="HM8" s="201"/>
      <c r="HN8" s="201"/>
      <c r="HO8" s="201"/>
      <c r="HP8" s="201"/>
      <c r="HQ8" s="203"/>
      <c r="HR8" s="203"/>
      <c r="HS8" s="203"/>
      <c r="HT8" s="203"/>
      <c r="HU8" s="203"/>
      <c r="HV8" s="203"/>
      <c r="HW8" s="203"/>
      <c r="HX8" s="203"/>
      <c r="HY8" s="203"/>
      <c r="HZ8" s="203"/>
      <c r="IA8" s="203"/>
      <c r="IB8" s="203"/>
      <c r="IC8" s="203"/>
      <c r="ID8" s="203"/>
      <c r="IE8" s="203"/>
      <c r="IF8" s="203"/>
      <c r="IG8" s="203"/>
      <c r="IH8" s="203"/>
      <c r="II8" s="203"/>
      <c r="IJ8" s="203"/>
      <c r="IK8" s="203"/>
      <c r="IL8" s="203"/>
      <c r="IM8" s="203"/>
      <c r="IN8" s="203"/>
      <c r="IO8" s="203"/>
      <c r="IP8" s="203"/>
      <c r="IQ8" s="203"/>
      <c r="IR8" s="203"/>
      <c r="IS8" s="203"/>
      <c r="IT8" s="203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/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4"/>
      <c r="LK8" s="124"/>
      <c r="LL8" s="124"/>
      <c r="LM8" s="124"/>
      <c r="LN8" s="124"/>
      <c r="LO8" s="124"/>
      <c r="LP8" s="124"/>
      <c r="LQ8" s="124"/>
      <c r="LR8" s="124"/>
      <c r="LS8" s="124"/>
      <c r="LT8" s="124"/>
      <c r="LU8" s="124"/>
      <c r="LV8" s="124"/>
      <c r="LW8" s="124"/>
      <c r="LX8" s="124"/>
      <c r="LY8" s="124"/>
      <c r="LZ8" s="124"/>
      <c r="MA8" s="124"/>
      <c r="MB8" s="124"/>
      <c r="MC8" s="124"/>
      <c r="MD8" s="124"/>
      <c r="ME8" s="124"/>
      <c r="MF8" s="124"/>
      <c r="MG8" s="124"/>
      <c r="MH8" s="124"/>
      <c r="MI8" s="124"/>
      <c r="MJ8" s="124"/>
      <c r="MK8" s="124"/>
      <c r="ML8" s="124"/>
      <c r="MM8" s="124"/>
      <c r="MN8" s="124"/>
      <c r="MO8" s="124"/>
      <c r="MP8" s="124"/>
      <c r="MQ8" s="124"/>
      <c r="MR8" s="124"/>
      <c r="MS8" s="124"/>
      <c r="MT8" s="124"/>
      <c r="MU8" s="124"/>
      <c r="MV8" s="124"/>
      <c r="MW8" s="124"/>
      <c r="MX8" s="124"/>
      <c r="MY8" s="124"/>
      <c r="MZ8" s="124"/>
      <c r="NA8" s="124"/>
      <c r="NB8" s="124"/>
      <c r="NC8" s="124"/>
      <c r="ND8" s="124"/>
      <c r="NE8" s="124"/>
      <c r="NF8" s="124"/>
      <c r="NG8" s="124"/>
      <c r="NH8" s="124"/>
      <c r="NI8" s="124"/>
      <c r="NJ8" s="124"/>
      <c r="NK8" s="124"/>
      <c r="NL8" s="124"/>
      <c r="NM8" s="124"/>
      <c r="NN8" s="124"/>
      <c r="NO8" s="124"/>
      <c r="NP8" s="124"/>
      <c r="NQ8" s="124"/>
      <c r="NR8" s="124"/>
      <c r="NS8" s="124"/>
      <c r="NT8" s="124"/>
      <c r="NU8" s="124"/>
      <c r="NV8" s="124"/>
      <c r="NW8" s="124"/>
      <c r="NX8" s="124"/>
      <c r="NY8" s="124"/>
      <c r="NZ8" s="124"/>
      <c r="OA8" s="124"/>
      <c r="OB8" s="124"/>
      <c r="OC8" s="124"/>
      <c r="OD8" s="124"/>
      <c r="OE8" s="124"/>
      <c r="OF8" s="124"/>
      <c r="OG8" s="124"/>
      <c r="OH8" s="124"/>
      <c r="OI8" s="124"/>
      <c r="OJ8" s="124"/>
      <c r="OK8" s="124"/>
      <c r="OL8" s="124"/>
      <c r="OM8" s="124"/>
      <c r="ON8" s="124"/>
      <c r="OO8" s="124"/>
      <c r="OP8" s="124"/>
      <c r="OQ8" s="124"/>
      <c r="OR8" s="124"/>
      <c r="OS8" s="124"/>
      <c r="OT8" s="124"/>
      <c r="OU8" s="124"/>
      <c r="OV8" s="124"/>
      <c r="OW8" s="124"/>
    </row>
    <row r="9" spans="1:413" ht="18" hidden="1" customHeight="1" thickBot="1">
      <c r="A9" s="149"/>
      <c r="B9" s="14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67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201"/>
      <c r="GK9" s="201"/>
      <c r="GL9" s="201"/>
      <c r="GM9" s="201"/>
      <c r="GN9" s="201"/>
      <c r="GO9" s="201"/>
      <c r="GP9" s="201"/>
      <c r="GQ9" s="201"/>
      <c r="GR9" s="201"/>
      <c r="GS9" s="201"/>
      <c r="GT9" s="201"/>
      <c r="GU9" s="201"/>
      <c r="GV9" s="201"/>
      <c r="GW9" s="201"/>
      <c r="GX9" s="201"/>
      <c r="GY9" s="201"/>
      <c r="GZ9" s="201"/>
      <c r="HA9" s="201"/>
      <c r="HB9" s="201"/>
      <c r="HC9" s="201"/>
      <c r="HD9" s="201"/>
      <c r="HE9" s="201"/>
      <c r="HF9" s="201"/>
      <c r="HG9" s="201"/>
      <c r="HH9" s="201"/>
      <c r="HI9" s="201"/>
      <c r="HJ9" s="201"/>
      <c r="HK9" s="201"/>
      <c r="HL9" s="201"/>
      <c r="HM9" s="201"/>
      <c r="HN9" s="201"/>
      <c r="HO9" s="201"/>
      <c r="HP9" s="201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124"/>
      <c r="IV9" s="124"/>
      <c r="IW9" s="124"/>
      <c r="IX9" s="124"/>
      <c r="IY9" s="124"/>
      <c r="IZ9" s="124"/>
      <c r="JA9" s="124"/>
      <c r="JB9" s="124"/>
      <c r="JC9" s="124"/>
      <c r="JD9" s="124"/>
      <c r="JE9" s="124"/>
      <c r="JF9" s="124"/>
      <c r="JG9" s="124"/>
      <c r="JH9" s="124"/>
      <c r="JI9" s="124"/>
      <c r="JJ9" s="124"/>
      <c r="JK9" s="124"/>
      <c r="JL9" s="124"/>
      <c r="JM9" s="124"/>
      <c r="JN9" s="124"/>
      <c r="JO9" s="124"/>
      <c r="JP9" s="124"/>
      <c r="JQ9" s="124"/>
      <c r="JR9" s="124"/>
      <c r="JS9" s="124"/>
      <c r="JT9" s="124"/>
      <c r="JU9" s="124"/>
      <c r="JV9" s="124"/>
      <c r="JW9" s="124"/>
      <c r="JX9" s="124"/>
      <c r="JY9" s="124"/>
      <c r="JZ9" s="124"/>
      <c r="KA9" s="124"/>
      <c r="KB9" s="124"/>
      <c r="KC9" s="124"/>
      <c r="KD9" s="124"/>
      <c r="KE9" s="124"/>
      <c r="KF9" s="124"/>
      <c r="KG9" s="124"/>
      <c r="KH9" s="124"/>
      <c r="KI9" s="124"/>
      <c r="KJ9" s="124"/>
      <c r="KK9" s="124"/>
      <c r="KL9" s="124"/>
      <c r="KM9" s="124"/>
      <c r="KN9" s="124"/>
      <c r="KO9" s="124"/>
      <c r="KP9" s="124"/>
      <c r="KQ9" s="124"/>
      <c r="KR9" s="124"/>
      <c r="KS9" s="124"/>
      <c r="KT9" s="124"/>
      <c r="KU9" s="124"/>
      <c r="KV9" s="124"/>
      <c r="KW9" s="124"/>
      <c r="KX9" s="124"/>
      <c r="KY9" s="124"/>
      <c r="KZ9" s="124"/>
      <c r="LA9" s="124"/>
      <c r="LB9" s="124"/>
      <c r="LC9" s="124"/>
      <c r="LD9" s="124"/>
      <c r="LE9" s="124"/>
      <c r="LF9" s="124"/>
      <c r="LG9" s="124"/>
      <c r="LH9" s="124"/>
      <c r="LI9" s="124"/>
      <c r="LJ9" s="124"/>
      <c r="LK9" s="124"/>
      <c r="LL9" s="124"/>
      <c r="LM9" s="124"/>
      <c r="LN9" s="124"/>
      <c r="LO9" s="124"/>
      <c r="LP9" s="124"/>
      <c r="LQ9" s="124"/>
      <c r="LR9" s="124"/>
      <c r="LS9" s="124"/>
      <c r="LT9" s="124"/>
      <c r="LU9" s="124"/>
      <c r="LV9" s="124"/>
      <c r="LW9" s="124"/>
      <c r="LX9" s="124"/>
      <c r="LY9" s="124"/>
      <c r="LZ9" s="124"/>
      <c r="MA9" s="124"/>
      <c r="MB9" s="124"/>
      <c r="MC9" s="124"/>
      <c r="MD9" s="124"/>
      <c r="ME9" s="124"/>
      <c r="MF9" s="124"/>
      <c r="MG9" s="124"/>
      <c r="MH9" s="124"/>
      <c r="MI9" s="124"/>
      <c r="MJ9" s="124"/>
      <c r="MK9" s="124"/>
      <c r="ML9" s="124"/>
      <c r="MM9" s="124"/>
      <c r="MN9" s="124"/>
      <c r="MO9" s="124"/>
      <c r="MP9" s="124"/>
      <c r="MQ9" s="124"/>
      <c r="MR9" s="124"/>
      <c r="MS9" s="124"/>
      <c r="MT9" s="124"/>
      <c r="MU9" s="124"/>
      <c r="MV9" s="124"/>
      <c r="MW9" s="124"/>
      <c r="MX9" s="124"/>
      <c r="MY9" s="124"/>
      <c r="MZ9" s="124"/>
      <c r="NA9" s="124"/>
      <c r="NB9" s="124"/>
      <c r="NC9" s="124"/>
      <c r="ND9" s="124"/>
      <c r="NE9" s="124"/>
      <c r="NF9" s="124"/>
      <c r="NG9" s="124"/>
      <c r="NH9" s="124"/>
      <c r="NI9" s="124"/>
      <c r="NJ9" s="124"/>
      <c r="NK9" s="124"/>
      <c r="NL9" s="124"/>
      <c r="NM9" s="124"/>
      <c r="NN9" s="124"/>
      <c r="NO9" s="124"/>
      <c r="NP9" s="124"/>
      <c r="NQ9" s="124"/>
      <c r="NR9" s="124"/>
      <c r="NS9" s="124"/>
      <c r="NT9" s="124"/>
      <c r="NU9" s="124"/>
      <c r="NV9" s="124"/>
      <c r="NW9" s="124"/>
      <c r="NX9" s="124"/>
      <c r="NY9" s="124"/>
      <c r="NZ9" s="124"/>
      <c r="OA9" s="124"/>
      <c r="OB9" s="124"/>
      <c r="OC9" s="124"/>
      <c r="OD9" s="124"/>
      <c r="OE9" s="124"/>
      <c r="OF9" s="124"/>
      <c r="OG9" s="124"/>
      <c r="OH9" s="124"/>
      <c r="OI9" s="124"/>
      <c r="OJ9" s="124"/>
      <c r="OK9" s="124"/>
      <c r="OL9" s="124"/>
      <c r="OM9" s="124"/>
      <c r="ON9" s="124"/>
      <c r="OO9" s="124"/>
      <c r="OP9" s="124"/>
      <c r="OQ9" s="124"/>
      <c r="OR9" s="124"/>
      <c r="OS9" s="124"/>
      <c r="OT9" s="124"/>
      <c r="OU9" s="124"/>
      <c r="OV9" s="124"/>
      <c r="OW9" s="124"/>
    </row>
    <row r="10" spans="1:413" ht="30" hidden="1" customHeight="1" thickBot="1">
      <c r="A10" s="149"/>
      <c r="B10" s="14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68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201"/>
      <c r="GK10" s="201"/>
      <c r="GL10" s="201"/>
      <c r="GM10" s="201"/>
      <c r="GN10" s="201"/>
      <c r="GO10" s="201"/>
      <c r="GP10" s="201"/>
      <c r="GQ10" s="201"/>
      <c r="GR10" s="201"/>
      <c r="GS10" s="201"/>
      <c r="GT10" s="201"/>
      <c r="GU10" s="201"/>
      <c r="GV10" s="201"/>
      <c r="GW10" s="201"/>
      <c r="GX10" s="201"/>
      <c r="GY10" s="201"/>
      <c r="GZ10" s="201"/>
      <c r="HA10" s="201"/>
      <c r="HB10" s="201"/>
      <c r="HC10" s="201"/>
      <c r="HD10" s="201"/>
      <c r="HE10" s="201"/>
      <c r="HF10" s="201"/>
      <c r="HG10" s="201"/>
      <c r="HH10" s="201"/>
      <c r="HI10" s="201"/>
      <c r="HJ10" s="201"/>
      <c r="HK10" s="201"/>
      <c r="HL10" s="201"/>
      <c r="HM10" s="201"/>
      <c r="HN10" s="201"/>
      <c r="HO10" s="201"/>
      <c r="HP10" s="2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24"/>
      <c r="IV10" s="124"/>
      <c r="IW10" s="124"/>
      <c r="IX10" s="124"/>
      <c r="IY10" s="124"/>
      <c r="IZ10" s="124"/>
      <c r="JA10" s="124"/>
      <c r="JB10" s="124"/>
      <c r="JC10" s="124"/>
      <c r="JD10" s="124"/>
      <c r="JE10" s="124"/>
      <c r="JF10" s="124"/>
      <c r="JG10" s="124"/>
      <c r="JH10" s="124"/>
      <c r="JI10" s="124"/>
      <c r="JJ10" s="124"/>
      <c r="JK10" s="124"/>
      <c r="JL10" s="124"/>
      <c r="JM10" s="124"/>
      <c r="JN10" s="124"/>
      <c r="JO10" s="124"/>
      <c r="JP10" s="124"/>
      <c r="JQ10" s="124"/>
      <c r="JR10" s="124"/>
      <c r="JS10" s="124"/>
      <c r="JT10" s="124"/>
      <c r="JU10" s="124"/>
      <c r="JV10" s="124"/>
      <c r="JW10" s="124"/>
      <c r="JX10" s="124"/>
      <c r="JY10" s="124"/>
      <c r="JZ10" s="124"/>
      <c r="KA10" s="124"/>
      <c r="KB10" s="124"/>
      <c r="KC10" s="124"/>
      <c r="KD10" s="124"/>
      <c r="KE10" s="124"/>
      <c r="KF10" s="124"/>
      <c r="KG10" s="124"/>
      <c r="KH10" s="124"/>
      <c r="KI10" s="124"/>
      <c r="KJ10" s="124"/>
      <c r="KK10" s="124"/>
      <c r="KL10" s="124"/>
      <c r="KM10" s="124"/>
      <c r="KN10" s="124"/>
      <c r="KO10" s="124"/>
      <c r="KP10" s="124"/>
      <c r="KQ10" s="124"/>
      <c r="KR10" s="124"/>
      <c r="KS10" s="124"/>
      <c r="KT10" s="124"/>
      <c r="KU10" s="124"/>
      <c r="KV10" s="124"/>
      <c r="KW10" s="124"/>
      <c r="KX10" s="124"/>
      <c r="KY10" s="124"/>
      <c r="KZ10" s="124"/>
      <c r="LA10" s="124"/>
      <c r="LB10" s="124"/>
      <c r="LC10" s="124"/>
      <c r="LD10" s="124"/>
      <c r="LE10" s="124"/>
      <c r="LF10" s="124"/>
      <c r="LG10" s="124"/>
      <c r="LH10" s="124"/>
      <c r="LI10" s="124"/>
      <c r="LJ10" s="124"/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124"/>
      <c r="ND10" s="124"/>
      <c r="NE10" s="124"/>
      <c r="NF10" s="124"/>
      <c r="NG10" s="124"/>
      <c r="NH10" s="124"/>
      <c r="NI10" s="124"/>
      <c r="NJ10" s="124"/>
      <c r="NK10" s="124"/>
      <c r="NL10" s="124"/>
      <c r="NM10" s="124"/>
      <c r="NN10" s="124"/>
      <c r="NO10" s="124"/>
      <c r="NP10" s="124"/>
      <c r="NQ10" s="124"/>
      <c r="NR10" s="124"/>
      <c r="NS10" s="124"/>
      <c r="NT10" s="124"/>
      <c r="NU10" s="124"/>
      <c r="NV10" s="124"/>
      <c r="NW10" s="124"/>
      <c r="NX10" s="124"/>
      <c r="NY10" s="124"/>
      <c r="NZ10" s="124"/>
      <c r="OA10" s="124"/>
      <c r="OB10" s="124"/>
      <c r="OC10" s="124"/>
      <c r="OD10" s="124"/>
      <c r="OE10" s="124"/>
      <c r="OF10" s="124"/>
      <c r="OG10" s="124"/>
      <c r="OH10" s="124"/>
      <c r="OI10" s="124"/>
      <c r="OJ10" s="124"/>
      <c r="OK10" s="124"/>
      <c r="OL10" s="124"/>
      <c r="OM10" s="124"/>
      <c r="ON10" s="124"/>
      <c r="OO10" s="124"/>
      <c r="OP10" s="124"/>
      <c r="OQ10" s="124"/>
      <c r="OR10" s="124"/>
      <c r="OS10" s="124"/>
      <c r="OT10" s="124"/>
      <c r="OU10" s="124"/>
      <c r="OV10" s="124"/>
      <c r="OW10" s="124"/>
    </row>
    <row r="11" spans="1:413" ht="16.5" thickBot="1">
      <c r="A11" s="149"/>
      <c r="B11" s="149"/>
      <c r="C11" s="130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31" t="s">
        <v>124</v>
      </c>
      <c r="J11" s="132"/>
      <c r="K11" s="132"/>
      <c r="L11" s="131" t="s">
        <v>163</v>
      </c>
      <c r="M11" s="132"/>
      <c r="N11" s="132"/>
      <c r="O11" s="185" t="s">
        <v>125</v>
      </c>
      <c r="P11" s="185"/>
      <c r="Q11" s="185"/>
      <c r="R11" s="185" t="s">
        <v>126</v>
      </c>
      <c r="S11" s="185"/>
      <c r="T11" s="185"/>
      <c r="U11" s="185" t="s">
        <v>127</v>
      </c>
      <c r="V11" s="185"/>
      <c r="W11" s="186"/>
      <c r="X11" s="130" t="s">
        <v>128</v>
      </c>
      <c r="Y11" s="144"/>
      <c r="Z11" s="144"/>
      <c r="AA11" s="144" t="s">
        <v>129</v>
      </c>
      <c r="AB11" s="144"/>
      <c r="AC11" s="144"/>
      <c r="AD11" s="144" t="s">
        <v>1555</v>
      </c>
      <c r="AE11" s="144"/>
      <c r="AF11" s="144"/>
      <c r="AG11" s="144" t="s">
        <v>164</v>
      </c>
      <c r="AH11" s="144"/>
      <c r="AI11" s="144"/>
      <c r="AJ11" s="136" t="s">
        <v>130</v>
      </c>
      <c r="AK11" s="136"/>
      <c r="AL11" s="136"/>
      <c r="AM11" s="172" t="s">
        <v>1564</v>
      </c>
      <c r="AN11" s="173"/>
      <c r="AO11" s="174"/>
      <c r="AP11" s="184" t="s">
        <v>131</v>
      </c>
      <c r="AQ11" s="185"/>
      <c r="AR11" s="186"/>
      <c r="AS11" s="184" t="s">
        <v>132</v>
      </c>
      <c r="AT11" s="185"/>
      <c r="AU11" s="186"/>
      <c r="AV11" s="172" t="s">
        <v>133</v>
      </c>
      <c r="AW11" s="173"/>
      <c r="AX11" s="174"/>
      <c r="AY11" s="152" t="s">
        <v>134</v>
      </c>
      <c r="AZ11" s="152"/>
      <c r="BA11" s="152"/>
      <c r="BB11" s="184" t="s">
        <v>135</v>
      </c>
      <c r="BC11" s="185"/>
      <c r="BD11" s="186"/>
      <c r="BE11" s="184" t="s">
        <v>136</v>
      </c>
      <c r="BF11" s="185"/>
      <c r="BG11" s="186"/>
      <c r="BH11" s="184" t="s">
        <v>137</v>
      </c>
      <c r="BI11" s="185"/>
      <c r="BJ11" s="186"/>
      <c r="BK11" s="184" t="s">
        <v>1570</v>
      </c>
      <c r="BL11" s="185"/>
      <c r="BM11" s="186"/>
      <c r="BN11" s="121" t="s">
        <v>138</v>
      </c>
      <c r="BO11" s="122"/>
      <c r="BP11" s="123"/>
      <c r="BQ11" s="121" t="s">
        <v>139</v>
      </c>
      <c r="BR11" s="122"/>
      <c r="BS11" s="123"/>
      <c r="BT11" s="121" t="s">
        <v>140</v>
      </c>
      <c r="BU11" s="122"/>
      <c r="BV11" s="123"/>
      <c r="BW11" s="124" t="s">
        <v>141</v>
      </c>
      <c r="BX11" s="124"/>
      <c r="BY11" s="124"/>
      <c r="BZ11" s="122" t="s">
        <v>142</v>
      </c>
      <c r="CA11" s="122"/>
      <c r="CB11" s="123"/>
      <c r="CC11" s="121" t="s">
        <v>143</v>
      </c>
      <c r="CD11" s="122"/>
      <c r="CE11" s="123"/>
      <c r="CF11" s="139" t="s">
        <v>144</v>
      </c>
      <c r="CG11" s="140"/>
      <c r="CH11" s="141"/>
      <c r="CI11" s="121" t="s">
        <v>145</v>
      </c>
      <c r="CJ11" s="122"/>
      <c r="CK11" s="123"/>
      <c r="CL11" s="121" t="s">
        <v>146</v>
      </c>
      <c r="CM11" s="122"/>
      <c r="CN11" s="123"/>
      <c r="CO11" s="121" t="s">
        <v>165</v>
      </c>
      <c r="CP11" s="122"/>
      <c r="CQ11" s="123"/>
      <c r="CR11" s="121" t="s">
        <v>147</v>
      </c>
      <c r="CS11" s="122"/>
      <c r="CT11" s="123"/>
      <c r="CU11" s="121" t="s">
        <v>148</v>
      </c>
      <c r="CV11" s="122"/>
      <c r="CW11" s="123"/>
      <c r="CX11" s="121" t="s">
        <v>149</v>
      </c>
      <c r="CY11" s="122"/>
      <c r="CZ11" s="123"/>
      <c r="DA11" s="139" t="s">
        <v>150</v>
      </c>
      <c r="DB11" s="140"/>
      <c r="DC11" s="141"/>
      <c r="DD11" s="123" t="s">
        <v>420</v>
      </c>
      <c r="DE11" s="124"/>
      <c r="DF11" s="124"/>
      <c r="DG11" s="124" t="s">
        <v>421</v>
      </c>
      <c r="DH11" s="124"/>
      <c r="DI11" s="124"/>
      <c r="DJ11" s="124" t="s">
        <v>422</v>
      </c>
      <c r="DK11" s="124"/>
      <c r="DL11" s="124"/>
      <c r="DM11" s="124" t="s">
        <v>423</v>
      </c>
      <c r="DN11" s="124"/>
      <c r="DO11" s="124"/>
      <c r="DP11" s="124" t="s">
        <v>424</v>
      </c>
      <c r="DQ11" s="124"/>
      <c r="DR11" s="124"/>
      <c r="DS11" s="124" t="s">
        <v>425</v>
      </c>
      <c r="DT11" s="124"/>
      <c r="DU11" s="124"/>
      <c r="DV11" s="124" t="s">
        <v>426</v>
      </c>
      <c r="DW11" s="124"/>
      <c r="DX11" s="124"/>
      <c r="DY11" s="123" t="s">
        <v>151</v>
      </c>
      <c r="DZ11" s="124"/>
      <c r="EA11" s="124"/>
      <c r="EB11" s="124" t="s">
        <v>152</v>
      </c>
      <c r="EC11" s="124"/>
      <c r="ED11" s="124"/>
      <c r="EE11" s="124" t="s">
        <v>153</v>
      </c>
      <c r="EF11" s="124"/>
      <c r="EG11" s="124"/>
      <c r="EH11" s="172" t="s">
        <v>166</v>
      </c>
      <c r="EI11" s="173"/>
      <c r="EJ11" s="174"/>
      <c r="EK11" s="172" t="s">
        <v>154</v>
      </c>
      <c r="EL11" s="173"/>
      <c r="EM11" s="174"/>
      <c r="EN11" s="172" t="s">
        <v>155</v>
      </c>
      <c r="EO11" s="173"/>
      <c r="EP11" s="174"/>
      <c r="EQ11" s="172" t="s">
        <v>156</v>
      </c>
      <c r="ER11" s="173"/>
      <c r="ES11" s="174"/>
      <c r="ET11" s="172" t="s">
        <v>157</v>
      </c>
      <c r="EU11" s="173"/>
      <c r="EV11" s="174"/>
      <c r="EW11" s="121" t="s">
        <v>158</v>
      </c>
      <c r="EX11" s="122"/>
      <c r="EY11" s="123"/>
      <c r="EZ11" s="121" t="s">
        <v>159</v>
      </c>
      <c r="FA11" s="122"/>
      <c r="FB11" s="123"/>
      <c r="FC11" s="172" t="s">
        <v>160</v>
      </c>
      <c r="FD11" s="173"/>
      <c r="FE11" s="174"/>
      <c r="FF11" s="139" t="s">
        <v>161</v>
      </c>
      <c r="FG11" s="140"/>
      <c r="FH11" s="141"/>
      <c r="FI11" s="121" t="s">
        <v>162</v>
      </c>
      <c r="FJ11" s="122"/>
      <c r="FK11" s="123"/>
      <c r="FL11" s="121" t="s">
        <v>167</v>
      </c>
      <c r="FM11" s="122"/>
      <c r="FN11" s="123"/>
      <c r="FO11" s="136" t="s">
        <v>168</v>
      </c>
      <c r="FP11" s="136"/>
      <c r="FQ11" s="136"/>
      <c r="FR11" s="124" t="s">
        <v>427</v>
      </c>
      <c r="FS11" s="124"/>
      <c r="FT11" s="124"/>
      <c r="FU11" s="124" t="s">
        <v>428</v>
      </c>
      <c r="FV11" s="124"/>
      <c r="FW11" s="124"/>
      <c r="FX11" s="124" t="s">
        <v>429</v>
      </c>
      <c r="FY11" s="124"/>
      <c r="FZ11" s="124"/>
      <c r="GA11" s="124" t="s">
        <v>430</v>
      </c>
      <c r="GB11" s="124"/>
      <c r="GC11" s="124"/>
      <c r="GD11" s="124" t="s">
        <v>431</v>
      </c>
      <c r="GE11" s="124"/>
      <c r="GF11" s="124"/>
      <c r="GG11" s="172" t="s">
        <v>432</v>
      </c>
      <c r="GH11" s="173"/>
      <c r="GI11" s="174"/>
      <c r="GJ11" s="172" t="s">
        <v>433</v>
      </c>
      <c r="GK11" s="173"/>
      <c r="GL11" s="174"/>
      <c r="GM11" s="172" t="s">
        <v>434</v>
      </c>
      <c r="GN11" s="173"/>
      <c r="GO11" s="174"/>
      <c r="GP11" s="172" t="s">
        <v>435</v>
      </c>
      <c r="GQ11" s="173"/>
      <c r="GR11" s="174"/>
      <c r="GS11" s="172" t="s">
        <v>436</v>
      </c>
      <c r="GT11" s="173"/>
      <c r="GU11" s="174"/>
      <c r="GV11" s="172" t="s">
        <v>437</v>
      </c>
      <c r="GW11" s="173"/>
      <c r="GX11" s="174"/>
      <c r="GY11" s="172" t="s">
        <v>438</v>
      </c>
      <c r="GZ11" s="173"/>
      <c r="HA11" s="174"/>
      <c r="HB11" s="172" t="s">
        <v>439</v>
      </c>
      <c r="HC11" s="173"/>
      <c r="HD11" s="174"/>
      <c r="HE11" s="172" t="s">
        <v>440</v>
      </c>
      <c r="HF11" s="173"/>
      <c r="HG11" s="173"/>
      <c r="HH11" s="173" t="s">
        <v>441</v>
      </c>
      <c r="HI11" s="173"/>
      <c r="HJ11" s="173"/>
      <c r="HK11" s="173" t="s">
        <v>442</v>
      </c>
      <c r="HL11" s="173"/>
      <c r="HM11" s="173"/>
      <c r="HN11" s="173" t="s">
        <v>443</v>
      </c>
      <c r="HO11" s="173"/>
      <c r="HP11" s="173"/>
      <c r="HQ11" s="124" t="s">
        <v>444</v>
      </c>
      <c r="HR11" s="124"/>
      <c r="HS11" s="124"/>
      <c r="HT11" s="124" t="s">
        <v>445</v>
      </c>
      <c r="HU11" s="124"/>
      <c r="HV11" s="124"/>
      <c r="HW11" s="124" t="s">
        <v>446</v>
      </c>
      <c r="HX11" s="124"/>
      <c r="HY11" s="124"/>
      <c r="HZ11" s="124" t="s">
        <v>447</v>
      </c>
      <c r="IA11" s="124"/>
      <c r="IB11" s="124"/>
      <c r="IC11" s="124" t="s">
        <v>448</v>
      </c>
      <c r="ID11" s="124"/>
      <c r="IE11" s="124"/>
      <c r="IF11" s="124" t="s">
        <v>449</v>
      </c>
      <c r="IG11" s="124"/>
      <c r="IH11" s="124"/>
      <c r="II11" s="124" t="s">
        <v>450</v>
      </c>
      <c r="IJ11" s="124"/>
      <c r="IK11" s="124"/>
      <c r="IL11" s="124" t="s">
        <v>451</v>
      </c>
      <c r="IM11" s="124"/>
      <c r="IN11" s="124"/>
      <c r="IO11" s="124" t="s">
        <v>452</v>
      </c>
      <c r="IP11" s="124"/>
      <c r="IQ11" s="124"/>
      <c r="IR11" s="124" t="s">
        <v>453</v>
      </c>
      <c r="IS11" s="124"/>
      <c r="IT11" s="124"/>
      <c r="IU11" s="123" t="s">
        <v>454</v>
      </c>
      <c r="IV11" s="124"/>
      <c r="IW11" s="124"/>
      <c r="IX11" s="124" t="s">
        <v>455</v>
      </c>
      <c r="IY11" s="124"/>
      <c r="IZ11" s="124"/>
      <c r="JA11" s="124" t="s">
        <v>456</v>
      </c>
      <c r="JB11" s="124"/>
      <c r="JC11" s="124"/>
      <c r="JD11" s="124" t="s">
        <v>457</v>
      </c>
      <c r="JE11" s="124"/>
      <c r="JF11" s="124"/>
      <c r="JG11" s="124" t="s">
        <v>458</v>
      </c>
      <c r="JH11" s="124"/>
      <c r="JI11" s="124"/>
      <c r="JJ11" s="124" t="s">
        <v>459</v>
      </c>
      <c r="JK11" s="124"/>
      <c r="JL11" s="124"/>
      <c r="JM11" s="124" t="s">
        <v>460</v>
      </c>
      <c r="JN11" s="124"/>
      <c r="JO11" s="124"/>
      <c r="JP11" s="124" t="s">
        <v>461</v>
      </c>
      <c r="JQ11" s="124"/>
      <c r="JR11" s="124"/>
      <c r="JS11" s="124" t="s">
        <v>462</v>
      </c>
      <c r="JT11" s="124"/>
      <c r="JU11" s="124"/>
      <c r="JV11" s="124" t="s">
        <v>463</v>
      </c>
      <c r="JW11" s="124"/>
      <c r="JX11" s="124"/>
      <c r="JY11" s="124" t="s">
        <v>464</v>
      </c>
      <c r="JZ11" s="124"/>
      <c r="KA11" s="124"/>
      <c r="KB11" s="124" t="s">
        <v>465</v>
      </c>
      <c r="KC11" s="124"/>
      <c r="KD11" s="124"/>
      <c r="KE11" s="124" t="s">
        <v>466</v>
      </c>
      <c r="KF11" s="124"/>
      <c r="KG11" s="124"/>
      <c r="KH11" s="124" t="s">
        <v>467</v>
      </c>
      <c r="KI11" s="124"/>
      <c r="KJ11" s="124"/>
      <c r="KK11" s="124" t="s">
        <v>468</v>
      </c>
      <c r="KL11" s="124"/>
      <c r="KM11" s="124"/>
      <c r="KN11" s="124" t="s">
        <v>469</v>
      </c>
      <c r="KO11" s="124"/>
      <c r="KP11" s="124"/>
      <c r="KQ11" s="124" t="s">
        <v>470</v>
      </c>
      <c r="KR11" s="124"/>
      <c r="KS11" s="121"/>
      <c r="KT11" s="124" t="s">
        <v>471</v>
      </c>
      <c r="KU11" s="124"/>
      <c r="KV11" s="121"/>
      <c r="KW11" s="124" t="s">
        <v>472</v>
      </c>
      <c r="KX11" s="124"/>
      <c r="KY11" s="121"/>
      <c r="KZ11" s="124" t="s">
        <v>473</v>
      </c>
      <c r="LA11" s="124"/>
      <c r="LB11" s="121"/>
      <c r="LC11" s="121" t="s">
        <v>474</v>
      </c>
      <c r="LD11" s="110"/>
      <c r="LE11" s="110"/>
      <c r="LF11" s="121" t="s">
        <v>475</v>
      </c>
      <c r="LG11" s="122"/>
      <c r="LH11" s="123"/>
      <c r="LI11" s="121" t="s">
        <v>476</v>
      </c>
      <c r="LJ11" s="122"/>
      <c r="LK11" s="123"/>
      <c r="LL11" s="121" t="s">
        <v>477</v>
      </c>
      <c r="LM11" s="122"/>
      <c r="LN11" s="123"/>
      <c r="LO11" s="121" t="s">
        <v>478</v>
      </c>
      <c r="LP11" s="122"/>
      <c r="LQ11" s="123"/>
      <c r="LR11" s="121" t="s">
        <v>479</v>
      </c>
      <c r="LS11" s="122"/>
      <c r="LT11" s="123"/>
      <c r="LU11" s="121" t="s">
        <v>480</v>
      </c>
      <c r="LV11" s="122"/>
      <c r="LW11" s="123"/>
      <c r="LX11" s="121" t="s">
        <v>481</v>
      </c>
      <c r="LY11" s="122"/>
      <c r="LZ11" s="123"/>
      <c r="MA11" s="121" t="s">
        <v>482</v>
      </c>
      <c r="MB11" s="122"/>
      <c r="MC11" s="123"/>
      <c r="MD11" s="121" t="s">
        <v>483</v>
      </c>
      <c r="ME11" s="122"/>
      <c r="MF11" s="123"/>
      <c r="MG11" s="121" t="s">
        <v>484</v>
      </c>
      <c r="MH11" s="122"/>
      <c r="MI11" s="123"/>
      <c r="MJ11" s="121" t="s">
        <v>485</v>
      </c>
      <c r="MK11" s="122"/>
      <c r="ML11" s="123"/>
      <c r="MM11" s="121" t="s">
        <v>486</v>
      </c>
      <c r="MN11" s="122"/>
      <c r="MO11" s="123"/>
      <c r="MP11" s="121" t="s">
        <v>487</v>
      </c>
      <c r="MQ11" s="122"/>
      <c r="MR11" s="123"/>
      <c r="MS11" s="121" t="s">
        <v>488</v>
      </c>
      <c r="MT11" s="122"/>
      <c r="MU11" s="123"/>
      <c r="MV11" s="121" t="s">
        <v>489</v>
      </c>
      <c r="MW11" s="122"/>
      <c r="MX11" s="123"/>
      <c r="MY11" s="121" t="s">
        <v>490</v>
      </c>
      <c r="MZ11" s="122"/>
      <c r="NA11" s="123"/>
      <c r="NB11" s="121" t="s">
        <v>491</v>
      </c>
      <c r="NC11" s="122"/>
      <c r="ND11" s="123"/>
      <c r="NE11" s="121" t="s">
        <v>492</v>
      </c>
      <c r="NF11" s="122"/>
      <c r="NG11" s="122"/>
      <c r="NH11" s="124" t="s">
        <v>493</v>
      </c>
      <c r="NI11" s="124"/>
      <c r="NJ11" s="124"/>
      <c r="NK11" s="124" t="s">
        <v>494</v>
      </c>
      <c r="NL11" s="124"/>
      <c r="NM11" s="124"/>
      <c r="NN11" s="124" t="s">
        <v>495</v>
      </c>
      <c r="NO11" s="124"/>
      <c r="NP11" s="124"/>
      <c r="NQ11" s="124" t="s">
        <v>496</v>
      </c>
      <c r="NR11" s="124"/>
      <c r="NS11" s="124"/>
      <c r="NT11" s="124" t="s">
        <v>497</v>
      </c>
      <c r="NU11" s="124"/>
      <c r="NV11" s="124"/>
      <c r="NW11" s="124" t="s">
        <v>498</v>
      </c>
      <c r="NX11" s="124"/>
      <c r="NY11" s="124"/>
      <c r="NZ11" s="124" t="s">
        <v>499</v>
      </c>
      <c r="OA11" s="124"/>
      <c r="OB11" s="124"/>
      <c r="OC11" s="124" t="s">
        <v>500</v>
      </c>
      <c r="OD11" s="124"/>
      <c r="OE11" s="124"/>
      <c r="OF11" s="124" t="s">
        <v>501</v>
      </c>
      <c r="OG11" s="124"/>
      <c r="OH11" s="124"/>
      <c r="OI11" s="124" t="s">
        <v>502</v>
      </c>
      <c r="OJ11" s="124"/>
      <c r="OK11" s="124"/>
      <c r="OL11" s="124" t="s">
        <v>503</v>
      </c>
      <c r="OM11" s="124"/>
      <c r="ON11" s="124"/>
      <c r="OO11" s="124" t="s">
        <v>504</v>
      </c>
      <c r="OP11" s="124"/>
      <c r="OQ11" s="124"/>
      <c r="OR11" s="124" t="s">
        <v>505</v>
      </c>
      <c r="OS11" s="124"/>
      <c r="OT11" s="124"/>
      <c r="OU11" s="124" t="s">
        <v>506</v>
      </c>
      <c r="OV11" s="124"/>
      <c r="OW11" s="124"/>
    </row>
    <row r="12" spans="1:413" ht="124.9" customHeight="1" thickBot="1">
      <c r="A12" s="149"/>
      <c r="B12" s="149"/>
      <c r="C12" s="166" t="s">
        <v>1540</v>
      </c>
      <c r="D12" s="167"/>
      <c r="E12" s="168"/>
      <c r="F12" s="169" t="s">
        <v>1543</v>
      </c>
      <c r="G12" s="170"/>
      <c r="H12" s="171"/>
      <c r="I12" s="169" t="s">
        <v>1544</v>
      </c>
      <c r="J12" s="170"/>
      <c r="K12" s="171"/>
      <c r="L12" s="169" t="s">
        <v>1548</v>
      </c>
      <c r="M12" s="170"/>
      <c r="N12" s="171"/>
      <c r="O12" s="169" t="s">
        <v>1549</v>
      </c>
      <c r="P12" s="170"/>
      <c r="Q12" s="171"/>
      <c r="R12" s="169" t="s">
        <v>1550</v>
      </c>
      <c r="S12" s="170"/>
      <c r="T12" s="171"/>
      <c r="U12" s="169" t="s">
        <v>688</v>
      </c>
      <c r="V12" s="170"/>
      <c r="W12" s="171"/>
      <c r="X12" s="169" t="s">
        <v>690</v>
      </c>
      <c r="Y12" s="170"/>
      <c r="Z12" s="171"/>
      <c r="AA12" s="166" t="s">
        <v>692</v>
      </c>
      <c r="AB12" s="167"/>
      <c r="AC12" s="168"/>
      <c r="AD12" s="166" t="s">
        <v>1556</v>
      </c>
      <c r="AE12" s="167"/>
      <c r="AF12" s="168"/>
      <c r="AG12" s="169" t="s">
        <v>1557</v>
      </c>
      <c r="AH12" s="170"/>
      <c r="AI12" s="171"/>
      <c r="AJ12" s="169" t="s">
        <v>1561</v>
      </c>
      <c r="AK12" s="170"/>
      <c r="AL12" s="171"/>
      <c r="AM12" s="166" t="s">
        <v>1563</v>
      </c>
      <c r="AN12" s="167"/>
      <c r="AO12" s="168"/>
      <c r="AP12" s="169" t="s">
        <v>700</v>
      </c>
      <c r="AQ12" s="170"/>
      <c r="AR12" s="171"/>
      <c r="AS12" s="166" t="s">
        <v>1565</v>
      </c>
      <c r="AT12" s="167"/>
      <c r="AU12" s="168"/>
      <c r="AV12" s="169" t="s">
        <v>1566</v>
      </c>
      <c r="AW12" s="170"/>
      <c r="AX12" s="171"/>
      <c r="AY12" s="169" t="s">
        <v>706</v>
      </c>
      <c r="AZ12" s="170"/>
      <c r="BA12" s="171"/>
      <c r="BB12" s="169" t="s">
        <v>1567</v>
      </c>
      <c r="BC12" s="170"/>
      <c r="BD12" s="171"/>
      <c r="BE12" s="169" t="s">
        <v>1568</v>
      </c>
      <c r="BF12" s="170"/>
      <c r="BG12" s="171"/>
      <c r="BH12" s="169" t="s">
        <v>1569</v>
      </c>
      <c r="BI12" s="170"/>
      <c r="BJ12" s="171"/>
      <c r="BK12" s="198" t="s">
        <v>1575</v>
      </c>
      <c r="BL12" s="175"/>
      <c r="BM12" s="199"/>
      <c r="BN12" s="169" t="s">
        <v>1571</v>
      </c>
      <c r="BO12" s="170"/>
      <c r="BP12" s="171"/>
      <c r="BQ12" s="198" t="s">
        <v>1572</v>
      </c>
      <c r="BR12" s="175"/>
      <c r="BS12" s="199"/>
      <c r="BT12" s="169" t="s">
        <v>721</v>
      </c>
      <c r="BU12" s="170"/>
      <c r="BV12" s="171"/>
      <c r="BW12" s="169" t="s">
        <v>1580</v>
      </c>
      <c r="BX12" s="170"/>
      <c r="BY12" s="171"/>
      <c r="BZ12" s="169" t="s">
        <v>724</v>
      </c>
      <c r="CA12" s="170"/>
      <c r="CB12" s="171"/>
      <c r="CC12" s="169" t="s">
        <v>727</v>
      </c>
      <c r="CD12" s="170"/>
      <c r="CE12" s="170"/>
      <c r="CF12" s="190" t="s">
        <v>1583</v>
      </c>
      <c r="CG12" s="188"/>
      <c r="CH12" s="191"/>
      <c r="CI12" s="169" t="s">
        <v>1587</v>
      </c>
      <c r="CJ12" s="170"/>
      <c r="CK12" s="171"/>
      <c r="CL12" s="169" t="s">
        <v>1588</v>
      </c>
      <c r="CM12" s="170"/>
      <c r="CN12" s="171"/>
      <c r="CO12" s="169" t="s">
        <v>1589</v>
      </c>
      <c r="CP12" s="170"/>
      <c r="CQ12" s="171"/>
      <c r="CR12" s="169" t="s">
        <v>1590</v>
      </c>
      <c r="CS12" s="170"/>
      <c r="CT12" s="171"/>
      <c r="CU12" s="169" t="s">
        <v>1591</v>
      </c>
      <c r="CV12" s="170"/>
      <c r="CW12" s="171"/>
      <c r="CX12" s="169" t="s">
        <v>1592</v>
      </c>
      <c r="CY12" s="170"/>
      <c r="CZ12" s="170"/>
      <c r="DA12" s="190" t="s">
        <v>737</v>
      </c>
      <c r="DB12" s="188"/>
      <c r="DC12" s="191"/>
      <c r="DD12" s="169" t="s">
        <v>1597</v>
      </c>
      <c r="DE12" s="170"/>
      <c r="DF12" s="171"/>
      <c r="DG12" s="169" t="s">
        <v>1598</v>
      </c>
      <c r="DH12" s="170"/>
      <c r="DI12" s="171"/>
      <c r="DJ12" s="169" t="s">
        <v>1602</v>
      </c>
      <c r="DK12" s="170"/>
      <c r="DL12" s="171"/>
      <c r="DM12" s="169" t="s">
        <v>750</v>
      </c>
      <c r="DN12" s="170"/>
      <c r="DO12" s="171"/>
      <c r="DP12" s="169" t="s">
        <v>753</v>
      </c>
      <c r="DQ12" s="170"/>
      <c r="DR12" s="171"/>
      <c r="DS12" s="169" t="s">
        <v>1604</v>
      </c>
      <c r="DT12" s="170"/>
      <c r="DU12" s="171"/>
      <c r="DV12" s="169" t="s">
        <v>727</v>
      </c>
      <c r="DW12" s="170"/>
      <c r="DX12" s="171"/>
      <c r="DY12" s="169" t="s">
        <v>1609</v>
      </c>
      <c r="DZ12" s="170"/>
      <c r="EA12" s="171"/>
      <c r="EB12" s="169" t="s">
        <v>1610</v>
      </c>
      <c r="EC12" s="170"/>
      <c r="ED12" s="171"/>
      <c r="EE12" s="192" t="s">
        <v>762</v>
      </c>
      <c r="EF12" s="193"/>
      <c r="EG12" s="194"/>
      <c r="EH12" s="192" t="s">
        <v>1613</v>
      </c>
      <c r="EI12" s="193"/>
      <c r="EJ12" s="194"/>
      <c r="EK12" s="192" t="s">
        <v>766</v>
      </c>
      <c r="EL12" s="193"/>
      <c r="EM12" s="194"/>
      <c r="EN12" s="192" t="s">
        <v>767</v>
      </c>
      <c r="EO12" s="193"/>
      <c r="EP12" s="194"/>
      <c r="EQ12" s="192" t="s">
        <v>1616</v>
      </c>
      <c r="ER12" s="193"/>
      <c r="ES12" s="194"/>
      <c r="ET12" s="187" t="s">
        <v>1617</v>
      </c>
      <c r="EU12" s="188"/>
      <c r="EV12" s="189"/>
      <c r="EW12" s="187" t="s">
        <v>1618</v>
      </c>
      <c r="EX12" s="188"/>
      <c r="EY12" s="189"/>
      <c r="EZ12" s="187" t="s">
        <v>1619</v>
      </c>
      <c r="FA12" s="188"/>
      <c r="FB12" s="189"/>
      <c r="FC12" s="187" t="s">
        <v>1621</v>
      </c>
      <c r="FD12" s="188"/>
      <c r="FE12" s="188"/>
      <c r="FF12" s="190" t="s">
        <v>1628</v>
      </c>
      <c r="FG12" s="188"/>
      <c r="FH12" s="191"/>
      <c r="FI12" s="188" t="s">
        <v>1625</v>
      </c>
      <c r="FJ12" s="188"/>
      <c r="FK12" s="189"/>
      <c r="FL12" s="187" t="s">
        <v>1626</v>
      </c>
      <c r="FM12" s="188"/>
      <c r="FN12" s="188"/>
      <c r="FO12" s="195" t="s">
        <v>785</v>
      </c>
      <c r="FP12" s="196"/>
      <c r="FQ12" s="197"/>
      <c r="FR12" s="188" t="s">
        <v>1633</v>
      </c>
      <c r="FS12" s="188"/>
      <c r="FT12" s="189"/>
      <c r="FU12" s="187" t="s">
        <v>1635</v>
      </c>
      <c r="FV12" s="188"/>
      <c r="FW12" s="189"/>
      <c r="FX12" s="187" t="s">
        <v>790</v>
      </c>
      <c r="FY12" s="188"/>
      <c r="FZ12" s="189"/>
      <c r="GA12" s="187" t="s">
        <v>1637</v>
      </c>
      <c r="GB12" s="188"/>
      <c r="GC12" s="188"/>
      <c r="GD12" s="190" t="s">
        <v>1639</v>
      </c>
      <c r="GE12" s="188"/>
      <c r="GF12" s="191"/>
      <c r="GG12" s="192" t="s">
        <v>1643</v>
      </c>
      <c r="GH12" s="193"/>
      <c r="GI12" s="194"/>
      <c r="GJ12" s="192" t="s">
        <v>801</v>
      </c>
      <c r="GK12" s="193"/>
      <c r="GL12" s="194"/>
      <c r="GM12" s="192" t="s">
        <v>805</v>
      </c>
      <c r="GN12" s="193"/>
      <c r="GO12" s="194"/>
      <c r="GP12" s="192" t="s">
        <v>809</v>
      </c>
      <c r="GQ12" s="193"/>
      <c r="GR12" s="194"/>
      <c r="GS12" s="192" t="s">
        <v>813</v>
      </c>
      <c r="GT12" s="193"/>
      <c r="GU12" s="194"/>
      <c r="GV12" s="192" t="s">
        <v>816</v>
      </c>
      <c r="GW12" s="193"/>
      <c r="GX12" s="194"/>
      <c r="GY12" s="192" t="s">
        <v>820</v>
      </c>
      <c r="GZ12" s="193"/>
      <c r="HA12" s="194"/>
      <c r="HB12" s="192" t="s">
        <v>824</v>
      </c>
      <c r="HC12" s="193"/>
      <c r="HD12" s="194"/>
      <c r="HE12" s="192" t="s">
        <v>828</v>
      </c>
      <c r="HF12" s="193"/>
      <c r="HG12" s="194"/>
      <c r="HH12" s="192" t="s">
        <v>832</v>
      </c>
      <c r="HI12" s="193"/>
      <c r="HJ12" s="194"/>
      <c r="HK12" s="192" t="s">
        <v>835</v>
      </c>
      <c r="HL12" s="193"/>
      <c r="HM12" s="194"/>
      <c r="HN12" s="187" t="s">
        <v>839</v>
      </c>
      <c r="HO12" s="188"/>
      <c r="HP12" s="189"/>
      <c r="HQ12" s="187" t="s">
        <v>843</v>
      </c>
      <c r="HR12" s="188"/>
      <c r="HS12" s="189"/>
      <c r="HT12" s="187" t="s">
        <v>847</v>
      </c>
      <c r="HU12" s="188"/>
      <c r="HV12" s="189"/>
      <c r="HW12" s="187" t="s">
        <v>851</v>
      </c>
      <c r="HX12" s="188"/>
      <c r="HY12" s="189"/>
      <c r="HZ12" s="187" t="s">
        <v>855</v>
      </c>
      <c r="IA12" s="188"/>
      <c r="IB12" s="189"/>
      <c r="IC12" s="187" t="s">
        <v>859</v>
      </c>
      <c r="ID12" s="188"/>
      <c r="IE12" s="189"/>
      <c r="IF12" s="187" t="s">
        <v>863</v>
      </c>
      <c r="IG12" s="188"/>
      <c r="IH12" s="189"/>
      <c r="II12" s="187" t="s">
        <v>867</v>
      </c>
      <c r="IJ12" s="188"/>
      <c r="IK12" s="189"/>
      <c r="IL12" s="187" t="s">
        <v>675</v>
      </c>
      <c r="IM12" s="188"/>
      <c r="IN12" s="189"/>
      <c r="IO12" s="187" t="s">
        <v>873</v>
      </c>
      <c r="IP12" s="188"/>
      <c r="IQ12" s="189"/>
      <c r="IR12" s="187" t="s">
        <v>874</v>
      </c>
      <c r="IS12" s="188"/>
      <c r="IT12" s="189"/>
      <c r="IU12" s="187" t="s">
        <v>878</v>
      </c>
      <c r="IV12" s="188"/>
      <c r="IW12" s="189"/>
      <c r="IX12" s="187" t="s">
        <v>882</v>
      </c>
      <c r="IY12" s="188"/>
      <c r="IZ12" s="189"/>
      <c r="JA12" s="187" t="s">
        <v>886</v>
      </c>
      <c r="JB12" s="188"/>
      <c r="JC12" s="189"/>
      <c r="JD12" s="187" t="s">
        <v>890</v>
      </c>
      <c r="JE12" s="188"/>
      <c r="JF12" s="189"/>
      <c r="JG12" s="187" t="s">
        <v>894</v>
      </c>
      <c r="JH12" s="188"/>
      <c r="JI12" s="189"/>
      <c r="JJ12" s="187" t="s">
        <v>898</v>
      </c>
      <c r="JK12" s="188"/>
      <c r="JL12" s="189"/>
      <c r="JM12" s="187" t="s">
        <v>902</v>
      </c>
      <c r="JN12" s="188"/>
      <c r="JO12" s="189"/>
      <c r="JP12" s="187" t="s">
        <v>906</v>
      </c>
      <c r="JQ12" s="188"/>
      <c r="JR12" s="189"/>
      <c r="JS12" s="187" t="s">
        <v>910</v>
      </c>
      <c r="JT12" s="188"/>
      <c r="JU12" s="189"/>
      <c r="JV12" s="187" t="s">
        <v>914</v>
      </c>
      <c r="JW12" s="188"/>
      <c r="JX12" s="189"/>
      <c r="JY12" s="187" t="s">
        <v>918</v>
      </c>
      <c r="JZ12" s="188"/>
      <c r="KA12" s="189"/>
      <c r="KB12" s="187" t="s">
        <v>922</v>
      </c>
      <c r="KC12" s="188"/>
      <c r="KD12" s="189"/>
      <c r="KE12" s="187" t="s">
        <v>926</v>
      </c>
      <c r="KF12" s="188"/>
      <c r="KG12" s="189"/>
      <c r="KH12" s="187" t="s">
        <v>930</v>
      </c>
      <c r="KI12" s="188"/>
      <c r="KJ12" s="189"/>
      <c r="KK12" s="187" t="s">
        <v>933</v>
      </c>
      <c r="KL12" s="188"/>
      <c r="KM12" s="189"/>
      <c r="KN12" s="187" t="s">
        <v>693</v>
      </c>
      <c r="KO12" s="188"/>
      <c r="KP12" s="189"/>
      <c r="KQ12" s="187" t="s">
        <v>940</v>
      </c>
      <c r="KR12" s="188"/>
      <c r="KS12" s="189"/>
      <c r="KT12" s="187" t="s">
        <v>944</v>
      </c>
      <c r="KU12" s="188"/>
      <c r="KV12" s="189"/>
      <c r="KW12" s="187" t="s">
        <v>946</v>
      </c>
      <c r="KX12" s="188"/>
      <c r="KY12" s="189"/>
      <c r="KZ12" s="187" t="s">
        <v>950</v>
      </c>
      <c r="LA12" s="188"/>
      <c r="LB12" s="189"/>
      <c r="LC12" s="187" t="s">
        <v>954</v>
      </c>
      <c r="LD12" s="188"/>
      <c r="LE12" s="189"/>
      <c r="LF12" s="187" t="s">
        <v>958</v>
      </c>
      <c r="LG12" s="188"/>
      <c r="LH12" s="189"/>
      <c r="LI12" s="187" t="s">
        <v>962</v>
      </c>
      <c r="LJ12" s="188"/>
      <c r="LK12" s="189"/>
      <c r="LL12" s="187" t="s">
        <v>966</v>
      </c>
      <c r="LM12" s="188"/>
      <c r="LN12" s="189"/>
      <c r="LO12" s="187" t="s">
        <v>970</v>
      </c>
      <c r="LP12" s="188"/>
      <c r="LQ12" s="189"/>
      <c r="LR12" s="187" t="s">
        <v>973</v>
      </c>
      <c r="LS12" s="188"/>
      <c r="LT12" s="189"/>
      <c r="LU12" s="187" t="s">
        <v>977</v>
      </c>
      <c r="LV12" s="188"/>
      <c r="LW12" s="189"/>
      <c r="LX12" s="187" t="s">
        <v>981</v>
      </c>
      <c r="LY12" s="188"/>
      <c r="LZ12" s="189"/>
      <c r="MA12" s="187" t="s">
        <v>985</v>
      </c>
      <c r="MB12" s="188"/>
      <c r="MC12" s="189"/>
      <c r="MD12" s="187" t="s">
        <v>989</v>
      </c>
      <c r="ME12" s="188"/>
      <c r="MF12" s="189"/>
      <c r="MG12" s="187" t="s">
        <v>993</v>
      </c>
      <c r="MH12" s="188"/>
      <c r="MI12" s="189"/>
      <c r="MJ12" s="187" t="s">
        <v>995</v>
      </c>
      <c r="MK12" s="188"/>
      <c r="ML12" s="191"/>
      <c r="MM12" s="190" t="s">
        <v>999</v>
      </c>
      <c r="MN12" s="188"/>
      <c r="MO12" s="191"/>
      <c r="MP12" s="190" t="s">
        <v>1003</v>
      </c>
      <c r="MQ12" s="188"/>
      <c r="MR12" s="189"/>
      <c r="MS12" s="187" t="s">
        <v>1006</v>
      </c>
      <c r="MT12" s="188"/>
      <c r="MU12" s="189"/>
      <c r="MV12" s="187" t="s">
        <v>1010</v>
      </c>
      <c r="MW12" s="188"/>
      <c r="MX12" s="189"/>
      <c r="MY12" s="187" t="s">
        <v>1013</v>
      </c>
      <c r="MZ12" s="188"/>
      <c r="NA12" s="189"/>
      <c r="NB12" s="187" t="s">
        <v>1016</v>
      </c>
      <c r="NC12" s="188"/>
      <c r="ND12" s="189"/>
      <c r="NE12" s="187" t="s">
        <v>1019</v>
      </c>
      <c r="NF12" s="188"/>
      <c r="NG12" s="189"/>
      <c r="NH12" s="187" t="s">
        <v>1020</v>
      </c>
      <c r="NI12" s="188"/>
      <c r="NJ12" s="189"/>
      <c r="NK12" s="187" t="s">
        <v>1023</v>
      </c>
      <c r="NL12" s="188"/>
      <c r="NM12" s="189"/>
      <c r="NN12" s="187" t="s">
        <v>1027</v>
      </c>
      <c r="NO12" s="188"/>
      <c r="NP12" s="189"/>
      <c r="NQ12" s="166" t="s">
        <v>1028</v>
      </c>
      <c r="NR12" s="167"/>
      <c r="NS12" s="168"/>
      <c r="NT12" s="187" t="s">
        <v>1032</v>
      </c>
      <c r="NU12" s="188"/>
      <c r="NV12" s="189"/>
      <c r="NW12" s="187" t="s">
        <v>1034</v>
      </c>
      <c r="NX12" s="188"/>
      <c r="NY12" s="189"/>
      <c r="NZ12" s="187" t="s">
        <v>1036</v>
      </c>
      <c r="OA12" s="188"/>
      <c r="OB12" s="189"/>
      <c r="OC12" s="187" t="s">
        <v>1040</v>
      </c>
      <c r="OD12" s="188"/>
      <c r="OE12" s="189"/>
      <c r="OF12" s="187" t="s">
        <v>1043</v>
      </c>
      <c r="OG12" s="188"/>
      <c r="OH12" s="189"/>
      <c r="OI12" s="187" t="s">
        <v>1046</v>
      </c>
      <c r="OJ12" s="188"/>
      <c r="OK12" s="189"/>
      <c r="OL12" s="187" t="s">
        <v>1050</v>
      </c>
      <c r="OM12" s="188"/>
      <c r="ON12" s="189"/>
      <c r="OO12" s="187" t="s">
        <v>1054</v>
      </c>
      <c r="OP12" s="188"/>
      <c r="OQ12" s="191"/>
      <c r="OR12" s="190" t="s">
        <v>1055</v>
      </c>
      <c r="OS12" s="188"/>
      <c r="OT12" s="191"/>
    </row>
    <row r="13" spans="1:413" ht="156.75" thickBot="1">
      <c r="A13" s="149"/>
      <c r="B13" s="149"/>
      <c r="C13" s="26" t="s">
        <v>1106</v>
      </c>
      <c r="D13" s="27" t="s">
        <v>1541</v>
      </c>
      <c r="E13" s="28" t="s">
        <v>1542</v>
      </c>
      <c r="F13" s="26" t="s">
        <v>681</v>
      </c>
      <c r="G13" s="27" t="s">
        <v>682</v>
      </c>
      <c r="H13" s="28" t="s">
        <v>683</v>
      </c>
      <c r="I13" s="26" t="s">
        <v>1545</v>
      </c>
      <c r="J13" s="27" t="s">
        <v>1546</v>
      </c>
      <c r="K13" s="28" t="s">
        <v>1547</v>
      </c>
      <c r="L13" s="26" t="s">
        <v>251</v>
      </c>
      <c r="M13" s="27" t="s">
        <v>684</v>
      </c>
      <c r="N13" s="28" t="s">
        <v>685</v>
      </c>
      <c r="O13" s="26" t="s">
        <v>589</v>
      </c>
      <c r="P13" s="27" t="s">
        <v>686</v>
      </c>
      <c r="Q13" s="28" t="s">
        <v>687</v>
      </c>
      <c r="R13" s="26" t="s">
        <v>193</v>
      </c>
      <c r="S13" s="27" t="s">
        <v>317</v>
      </c>
      <c r="T13" s="28" t="s">
        <v>249</v>
      </c>
      <c r="U13" s="26" t="s">
        <v>688</v>
      </c>
      <c r="V13" s="27" t="s">
        <v>689</v>
      </c>
      <c r="W13" s="28" t="s">
        <v>1551</v>
      </c>
      <c r="X13" s="30" t="s">
        <v>216</v>
      </c>
      <c r="Y13" s="32" t="s">
        <v>691</v>
      </c>
      <c r="Z13" s="31" t="s">
        <v>547</v>
      </c>
      <c r="AA13" s="30" t="s">
        <v>1552</v>
      </c>
      <c r="AB13" s="32" t="s">
        <v>1553</v>
      </c>
      <c r="AC13" s="31" t="s">
        <v>1554</v>
      </c>
      <c r="AD13" s="30" t="s">
        <v>235</v>
      </c>
      <c r="AE13" s="32" t="s">
        <v>603</v>
      </c>
      <c r="AF13" s="31" t="s">
        <v>204</v>
      </c>
      <c r="AG13" s="30" t="s">
        <v>1558</v>
      </c>
      <c r="AH13" s="32" t="s">
        <v>1559</v>
      </c>
      <c r="AI13" s="31" t="s">
        <v>1560</v>
      </c>
      <c r="AJ13" s="30" t="s">
        <v>698</v>
      </c>
      <c r="AK13" s="32" t="s">
        <v>1562</v>
      </c>
      <c r="AL13" s="31" t="s">
        <v>699</v>
      </c>
      <c r="AM13" s="30" t="s">
        <v>695</v>
      </c>
      <c r="AN13" s="32" t="s">
        <v>696</v>
      </c>
      <c r="AO13" s="31" t="s">
        <v>697</v>
      </c>
      <c r="AP13" s="30" t="s">
        <v>700</v>
      </c>
      <c r="AQ13" s="32" t="s">
        <v>701</v>
      </c>
      <c r="AR13" s="31" t="s">
        <v>702</v>
      </c>
      <c r="AS13" s="30" t="s">
        <v>225</v>
      </c>
      <c r="AT13" s="32" t="s">
        <v>537</v>
      </c>
      <c r="AU13" s="31" t="s">
        <v>227</v>
      </c>
      <c r="AV13" s="30" t="s">
        <v>703</v>
      </c>
      <c r="AW13" s="32" t="s">
        <v>704</v>
      </c>
      <c r="AX13" s="31" t="s">
        <v>705</v>
      </c>
      <c r="AY13" s="30" t="s">
        <v>707</v>
      </c>
      <c r="AZ13" s="32" t="s">
        <v>708</v>
      </c>
      <c r="BA13" s="31" t="s">
        <v>709</v>
      </c>
      <c r="BB13" s="30" t="s">
        <v>710</v>
      </c>
      <c r="BC13" s="32" t="s">
        <v>711</v>
      </c>
      <c r="BD13" s="31" t="s">
        <v>712</v>
      </c>
      <c r="BE13" s="30" t="s">
        <v>1059</v>
      </c>
      <c r="BF13" s="32" t="s">
        <v>713</v>
      </c>
      <c r="BG13" s="31" t="s">
        <v>714</v>
      </c>
      <c r="BH13" s="30" t="s">
        <v>715</v>
      </c>
      <c r="BI13" s="32" t="s">
        <v>716</v>
      </c>
      <c r="BJ13" s="34" t="s">
        <v>717</v>
      </c>
      <c r="BK13" s="33" t="s">
        <v>1576</v>
      </c>
      <c r="BL13" s="33" t="s">
        <v>1577</v>
      </c>
      <c r="BM13" s="33" t="s">
        <v>1578</v>
      </c>
      <c r="BN13" s="32" t="s">
        <v>718</v>
      </c>
      <c r="BO13" s="32" t="s">
        <v>719</v>
      </c>
      <c r="BP13" s="34" t="s">
        <v>720</v>
      </c>
      <c r="BQ13" s="72" t="s">
        <v>1572</v>
      </c>
      <c r="BR13" s="73" t="s">
        <v>1573</v>
      </c>
      <c r="BS13" s="74" t="s">
        <v>1574</v>
      </c>
      <c r="BT13" s="30" t="s">
        <v>722</v>
      </c>
      <c r="BU13" s="32" t="s">
        <v>1579</v>
      </c>
      <c r="BV13" s="31" t="s">
        <v>723</v>
      </c>
      <c r="BW13" s="30" t="s">
        <v>629</v>
      </c>
      <c r="BX13" s="32" t="s">
        <v>1581</v>
      </c>
      <c r="BY13" s="31" t="s">
        <v>631</v>
      </c>
      <c r="BZ13" s="30" t="s">
        <v>725</v>
      </c>
      <c r="CA13" s="32" t="s">
        <v>726</v>
      </c>
      <c r="CB13" s="31" t="s">
        <v>1582</v>
      </c>
      <c r="CC13" s="30" t="s">
        <v>727</v>
      </c>
      <c r="CD13" s="32" t="s">
        <v>728</v>
      </c>
      <c r="CE13" s="34" t="s">
        <v>729</v>
      </c>
      <c r="CF13" s="72" t="s">
        <v>1584</v>
      </c>
      <c r="CG13" s="73" t="s">
        <v>1585</v>
      </c>
      <c r="CH13" s="74" t="s">
        <v>1586</v>
      </c>
      <c r="CI13" s="30" t="s">
        <v>200</v>
      </c>
      <c r="CJ13" s="32" t="s">
        <v>730</v>
      </c>
      <c r="CK13" s="31" t="s">
        <v>731</v>
      </c>
      <c r="CL13" s="30" t="s">
        <v>1060</v>
      </c>
      <c r="CM13" s="32" t="s">
        <v>742</v>
      </c>
      <c r="CN13" s="31" t="s">
        <v>743</v>
      </c>
      <c r="CO13" s="30" t="s">
        <v>556</v>
      </c>
      <c r="CP13" s="32" t="s">
        <v>732</v>
      </c>
      <c r="CQ13" s="31" t="s">
        <v>733</v>
      </c>
      <c r="CR13" s="30" t="s">
        <v>734</v>
      </c>
      <c r="CS13" s="32" t="s">
        <v>735</v>
      </c>
      <c r="CT13" s="31" t="s">
        <v>736</v>
      </c>
      <c r="CU13" s="30" t="s">
        <v>694</v>
      </c>
      <c r="CV13" s="32" t="s">
        <v>738</v>
      </c>
      <c r="CW13" s="31" t="s">
        <v>739</v>
      </c>
      <c r="CX13" s="30" t="s">
        <v>740</v>
      </c>
      <c r="CY13" s="32" t="s">
        <v>741</v>
      </c>
      <c r="CZ13" s="34" t="s">
        <v>1593</v>
      </c>
      <c r="DA13" s="72" t="s">
        <v>1594</v>
      </c>
      <c r="DB13" s="73" t="s">
        <v>1595</v>
      </c>
      <c r="DC13" s="74" t="s">
        <v>1596</v>
      </c>
      <c r="DD13" s="30" t="s">
        <v>744</v>
      </c>
      <c r="DE13" s="32" t="s">
        <v>745</v>
      </c>
      <c r="DF13" s="31" t="s">
        <v>746</v>
      </c>
      <c r="DG13" s="30" t="s">
        <v>1599</v>
      </c>
      <c r="DH13" s="32" t="s">
        <v>1600</v>
      </c>
      <c r="DI13" s="31" t="s">
        <v>1601</v>
      </c>
      <c r="DJ13" s="30" t="s">
        <v>747</v>
      </c>
      <c r="DK13" s="32" t="s">
        <v>748</v>
      </c>
      <c r="DL13" s="31" t="s">
        <v>749</v>
      </c>
      <c r="DM13" s="30" t="s">
        <v>750</v>
      </c>
      <c r="DN13" s="32" t="s">
        <v>751</v>
      </c>
      <c r="DO13" s="31" t="s">
        <v>752</v>
      </c>
      <c r="DP13" s="30" t="s">
        <v>753</v>
      </c>
      <c r="DQ13" s="32" t="s">
        <v>754</v>
      </c>
      <c r="DR13" s="31" t="s">
        <v>1603</v>
      </c>
      <c r="DS13" s="30" t="s">
        <v>1605</v>
      </c>
      <c r="DT13" s="32" t="s">
        <v>1606</v>
      </c>
      <c r="DU13" s="31" t="s">
        <v>1607</v>
      </c>
      <c r="DV13" s="30" t="s">
        <v>727</v>
      </c>
      <c r="DW13" s="32" t="s">
        <v>1608</v>
      </c>
      <c r="DX13" s="31" t="s">
        <v>755</v>
      </c>
      <c r="DY13" s="30" t="s">
        <v>756</v>
      </c>
      <c r="DZ13" s="32" t="s">
        <v>757</v>
      </c>
      <c r="EA13" s="31" t="s">
        <v>758</v>
      </c>
      <c r="EB13" s="30" t="s">
        <v>759</v>
      </c>
      <c r="EC13" s="32" t="s">
        <v>760</v>
      </c>
      <c r="ED13" s="31" t="s">
        <v>761</v>
      </c>
      <c r="EE13" s="35" t="s">
        <v>1061</v>
      </c>
      <c r="EF13" s="36" t="s">
        <v>1611</v>
      </c>
      <c r="EG13" s="36" t="s">
        <v>1612</v>
      </c>
      <c r="EH13" s="35" t="s">
        <v>763</v>
      </c>
      <c r="EI13" s="36" t="s">
        <v>764</v>
      </c>
      <c r="EJ13" s="36" t="s">
        <v>765</v>
      </c>
      <c r="EK13" s="35" t="s">
        <v>766</v>
      </c>
      <c r="EL13" s="36" t="s">
        <v>1614</v>
      </c>
      <c r="EM13" s="36" t="s">
        <v>1615</v>
      </c>
      <c r="EN13" s="35" t="s">
        <v>768</v>
      </c>
      <c r="EO13" s="36" t="s">
        <v>769</v>
      </c>
      <c r="EP13" s="36" t="s">
        <v>770</v>
      </c>
      <c r="EQ13" s="35" t="s">
        <v>771</v>
      </c>
      <c r="ER13" s="36" t="s">
        <v>772</v>
      </c>
      <c r="ES13" s="36" t="s">
        <v>773</v>
      </c>
      <c r="ET13" s="35" t="s">
        <v>774</v>
      </c>
      <c r="EU13" s="36" t="s">
        <v>775</v>
      </c>
      <c r="EV13" s="36" t="s">
        <v>776</v>
      </c>
      <c r="EW13" s="35" t="s">
        <v>1062</v>
      </c>
      <c r="EX13" s="36" t="s">
        <v>777</v>
      </c>
      <c r="EY13" s="36" t="s">
        <v>778</v>
      </c>
      <c r="EZ13" s="35" t="s">
        <v>779</v>
      </c>
      <c r="FA13" s="36" t="s">
        <v>780</v>
      </c>
      <c r="FB13" s="36" t="s">
        <v>1620</v>
      </c>
      <c r="FC13" s="35" t="s">
        <v>1622</v>
      </c>
      <c r="FD13" s="36" t="s">
        <v>1623</v>
      </c>
      <c r="FE13" s="75" t="s">
        <v>1624</v>
      </c>
      <c r="FF13" s="72" t="s">
        <v>781</v>
      </c>
      <c r="FG13" s="76" t="s">
        <v>1629</v>
      </c>
      <c r="FH13" s="77" t="s">
        <v>782</v>
      </c>
      <c r="FI13" s="36" t="s">
        <v>193</v>
      </c>
      <c r="FJ13" s="36" t="s">
        <v>317</v>
      </c>
      <c r="FK13" s="36" t="s">
        <v>249</v>
      </c>
      <c r="FL13" s="35" t="s">
        <v>783</v>
      </c>
      <c r="FM13" s="36" t="s">
        <v>784</v>
      </c>
      <c r="FN13" s="36" t="s">
        <v>1627</v>
      </c>
      <c r="FO13" s="36" t="s">
        <v>1630</v>
      </c>
      <c r="FP13" s="36" t="s">
        <v>1631</v>
      </c>
      <c r="FQ13" s="36" t="s">
        <v>1632</v>
      </c>
      <c r="FR13" s="35" t="s">
        <v>786</v>
      </c>
      <c r="FS13" s="36" t="s">
        <v>787</v>
      </c>
      <c r="FT13" s="36" t="s">
        <v>1634</v>
      </c>
      <c r="FU13" s="35" t="s">
        <v>788</v>
      </c>
      <c r="FV13" s="36" t="s">
        <v>789</v>
      </c>
      <c r="FW13" s="36" t="s">
        <v>1636</v>
      </c>
      <c r="FX13" s="35" t="s">
        <v>790</v>
      </c>
      <c r="FY13" s="36" t="s">
        <v>791</v>
      </c>
      <c r="FZ13" s="36" t="s">
        <v>792</v>
      </c>
      <c r="GA13" s="35" t="s">
        <v>793</v>
      </c>
      <c r="GB13" s="36" t="s">
        <v>794</v>
      </c>
      <c r="GC13" s="75" t="s">
        <v>1638</v>
      </c>
      <c r="GD13" s="72" t="s">
        <v>1640</v>
      </c>
      <c r="GE13" s="73" t="s">
        <v>1641</v>
      </c>
      <c r="GF13" s="74" t="s">
        <v>1642</v>
      </c>
      <c r="GG13" s="35" t="s">
        <v>795</v>
      </c>
      <c r="GH13" s="36" t="s">
        <v>796</v>
      </c>
      <c r="GI13" s="36" t="s">
        <v>797</v>
      </c>
      <c r="GJ13" s="35" t="s">
        <v>798</v>
      </c>
      <c r="GK13" s="36" t="s">
        <v>799</v>
      </c>
      <c r="GL13" s="36" t="s">
        <v>800</v>
      </c>
      <c r="GM13" s="35" t="s">
        <v>802</v>
      </c>
      <c r="GN13" s="36" t="s">
        <v>803</v>
      </c>
      <c r="GO13" s="36" t="s">
        <v>804</v>
      </c>
      <c r="GP13" s="35" t="s">
        <v>806</v>
      </c>
      <c r="GQ13" s="36" t="s">
        <v>807</v>
      </c>
      <c r="GR13" s="36" t="s">
        <v>808</v>
      </c>
      <c r="GS13" s="35" t="s">
        <v>810</v>
      </c>
      <c r="GT13" s="36" t="s">
        <v>811</v>
      </c>
      <c r="GU13" s="36" t="s">
        <v>812</v>
      </c>
      <c r="GV13" s="35" t="s">
        <v>1063</v>
      </c>
      <c r="GW13" s="36" t="s">
        <v>814</v>
      </c>
      <c r="GX13" s="36" t="s">
        <v>815</v>
      </c>
      <c r="GY13" s="35" t="s">
        <v>817</v>
      </c>
      <c r="GZ13" s="36" t="s">
        <v>818</v>
      </c>
      <c r="HA13" s="36" t="s">
        <v>819</v>
      </c>
      <c r="HB13" s="35" t="s">
        <v>821</v>
      </c>
      <c r="HC13" s="36" t="s">
        <v>822</v>
      </c>
      <c r="HD13" s="36" t="s">
        <v>823</v>
      </c>
      <c r="HE13" s="35" t="s">
        <v>825</v>
      </c>
      <c r="HF13" s="36" t="s">
        <v>826</v>
      </c>
      <c r="HG13" s="36" t="s">
        <v>827</v>
      </c>
      <c r="HH13" s="35" t="s">
        <v>829</v>
      </c>
      <c r="HI13" s="36" t="s">
        <v>830</v>
      </c>
      <c r="HJ13" s="36" t="s">
        <v>831</v>
      </c>
      <c r="HK13" s="35" t="s">
        <v>1064</v>
      </c>
      <c r="HL13" s="36" t="s">
        <v>833</v>
      </c>
      <c r="HM13" s="36" t="s">
        <v>834</v>
      </c>
      <c r="HN13" s="35" t="s">
        <v>836</v>
      </c>
      <c r="HO13" s="36" t="s">
        <v>837</v>
      </c>
      <c r="HP13" s="36" t="s">
        <v>838</v>
      </c>
      <c r="HQ13" s="35" t="s">
        <v>840</v>
      </c>
      <c r="HR13" s="37" t="s">
        <v>841</v>
      </c>
      <c r="HS13" s="37" t="s">
        <v>842</v>
      </c>
      <c r="HT13" s="35" t="s">
        <v>844</v>
      </c>
      <c r="HU13" s="36" t="s">
        <v>845</v>
      </c>
      <c r="HV13" s="36" t="s">
        <v>846</v>
      </c>
      <c r="HW13" s="35" t="s">
        <v>848</v>
      </c>
      <c r="HX13" s="36" t="s">
        <v>849</v>
      </c>
      <c r="HY13" s="36" t="s">
        <v>850</v>
      </c>
      <c r="HZ13" s="35" t="s">
        <v>852</v>
      </c>
      <c r="IA13" s="36" t="s">
        <v>853</v>
      </c>
      <c r="IB13" s="36" t="s">
        <v>854</v>
      </c>
      <c r="IC13" s="35" t="s">
        <v>856</v>
      </c>
      <c r="ID13" s="36" t="s">
        <v>857</v>
      </c>
      <c r="IE13" s="36" t="s">
        <v>858</v>
      </c>
      <c r="IF13" s="35" t="s">
        <v>860</v>
      </c>
      <c r="IG13" s="36" t="s">
        <v>861</v>
      </c>
      <c r="IH13" s="36" t="s">
        <v>862</v>
      </c>
      <c r="II13" s="35" t="s">
        <v>864</v>
      </c>
      <c r="IJ13" s="36" t="s">
        <v>865</v>
      </c>
      <c r="IK13" s="36" t="s">
        <v>866</v>
      </c>
      <c r="IL13" s="35" t="s">
        <v>868</v>
      </c>
      <c r="IM13" s="36" t="s">
        <v>869</v>
      </c>
      <c r="IN13" s="36" t="s">
        <v>870</v>
      </c>
      <c r="IO13" s="35" t="s">
        <v>676</v>
      </c>
      <c r="IP13" s="36" t="s">
        <v>871</v>
      </c>
      <c r="IQ13" s="36" t="s">
        <v>872</v>
      </c>
      <c r="IR13" s="35" t="s">
        <v>193</v>
      </c>
      <c r="IS13" s="36" t="s">
        <v>317</v>
      </c>
      <c r="IT13" s="36" t="s">
        <v>249</v>
      </c>
      <c r="IU13" s="35" t="s">
        <v>875</v>
      </c>
      <c r="IV13" s="36" t="s">
        <v>876</v>
      </c>
      <c r="IW13" s="36" t="s">
        <v>877</v>
      </c>
      <c r="IX13" s="35" t="s">
        <v>879</v>
      </c>
      <c r="IY13" s="36" t="s">
        <v>880</v>
      </c>
      <c r="IZ13" s="36" t="s">
        <v>881</v>
      </c>
      <c r="JA13" s="35" t="s">
        <v>883</v>
      </c>
      <c r="JB13" s="36" t="s">
        <v>884</v>
      </c>
      <c r="JC13" s="36" t="s">
        <v>885</v>
      </c>
      <c r="JD13" s="35" t="s">
        <v>887</v>
      </c>
      <c r="JE13" s="36" t="s">
        <v>888</v>
      </c>
      <c r="JF13" s="36" t="s">
        <v>889</v>
      </c>
      <c r="JG13" s="35" t="s">
        <v>891</v>
      </c>
      <c r="JH13" s="36" t="s">
        <v>892</v>
      </c>
      <c r="JI13" s="36" t="s">
        <v>893</v>
      </c>
      <c r="JJ13" s="35" t="s">
        <v>895</v>
      </c>
      <c r="JK13" s="36" t="s">
        <v>896</v>
      </c>
      <c r="JL13" s="36" t="s">
        <v>897</v>
      </c>
      <c r="JM13" s="35" t="s">
        <v>899</v>
      </c>
      <c r="JN13" s="36" t="s">
        <v>900</v>
      </c>
      <c r="JO13" s="36" t="s">
        <v>901</v>
      </c>
      <c r="JP13" s="35" t="s">
        <v>903</v>
      </c>
      <c r="JQ13" s="36" t="s">
        <v>904</v>
      </c>
      <c r="JR13" s="36" t="s">
        <v>905</v>
      </c>
      <c r="JS13" s="35" t="s">
        <v>907</v>
      </c>
      <c r="JT13" s="36" t="s">
        <v>908</v>
      </c>
      <c r="JU13" s="36" t="s">
        <v>909</v>
      </c>
      <c r="JV13" s="35" t="s">
        <v>911</v>
      </c>
      <c r="JW13" s="36" t="s">
        <v>912</v>
      </c>
      <c r="JX13" s="36" t="s">
        <v>913</v>
      </c>
      <c r="JY13" s="35" t="s">
        <v>915</v>
      </c>
      <c r="JZ13" s="36" t="s">
        <v>916</v>
      </c>
      <c r="KA13" s="36" t="s">
        <v>917</v>
      </c>
      <c r="KB13" s="35" t="s">
        <v>919</v>
      </c>
      <c r="KC13" s="36" t="s">
        <v>920</v>
      </c>
      <c r="KD13" s="36" t="s">
        <v>921</v>
      </c>
      <c r="KE13" s="35" t="s">
        <v>923</v>
      </c>
      <c r="KF13" s="36" t="s">
        <v>924</v>
      </c>
      <c r="KG13" s="36" t="s">
        <v>925</v>
      </c>
      <c r="KH13" s="35" t="s">
        <v>927</v>
      </c>
      <c r="KI13" s="36" t="s">
        <v>928</v>
      </c>
      <c r="KJ13" s="36" t="s">
        <v>929</v>
      </c>
      <c r="KK13" s="35" t="s">
        <v>931</v>
      </c>
      <c r="KL13" s="36" t="s">
        <v>932</v>
      </c>
      <c r="KM13" s="36" t="s">
        <v>1065</v>
      </c>
      <c r="KN13" s="35" t="s">
        <v>934</v>
      </c>
      <c r="KO13" s="36" t="s">
        <v>935</v>
      </c>
      <c r="KP13" s="36" t="s">
        <v>936</v>
      </c>
      <c r="KQ13" s="35" t="s">
        <v>937</v>
      </c>
      <c r="KR13" s="36" t="s">
        <v>938</v>
      </c>
      <c r="KS13" s="36" t="s">
        <v>939</v>
      </c>
      <c r="KT13" s="35" t="s">
        <v>941</v>
      </c>
      <c r="KU13" s="36" t="s">
        <v>942</v>
      </c>
      <c r="KV13" s="36" t="s">
        <v>943</v>
      </c>
      <c r="KW13" s="35" t="s">
        <v>931</v>
      </c>
      <c r="KX13" s="36" t="s">
        <v>932</v>
      </c>
      <c r="KY13" s="36" t="s">
        <v>945</v>
      </c>
      <c r="KZ13" s="35" t="s">
        <v>947</v>
      </c>
      <c r="LA13" s="36" t="s">
        <v>948</v>
      </c>
      <c r="LB13" s="36" t="s">
        <v>949</v>
      </c>
      <c r="LC13" s="35" t="s">
        <v>951</v>
      </c>
      <c r="LD13" s="36" t="s">
        <v>952</v>
      </c>
      <c r="LE13" s="36" t="s">
        <v>953</v>
      </c>
      <c r="LF13" s="35" t="s">
        <v>955</v>
      </c>
      <c r="LG13" s="36" t="s">
        <v>956</v>
      </c>
      <c r="LH13" s="36" t="s">
        <v>957</v>
      </c>
      <c r="LI13" s="35" t="s">
        <v>959</v>
      </c>
      <c r="LJ13" s="36" t="s">
        <v>960</v>
      </c>
      <c r="LK13" s="36" t="s">
        <v>961</v>
      </c>
      <c r="LL13" s="35" t="s">
        <v>963</v>
      </c>
      <c r="LM13" s="36" t="s">
        <v>964</v>
      </c>
      <c r="LN13" s="36" t="s">
        <v>965</v>
      </c>
      <c r="LO13" s="35" t="s">
        <v>967</v>
      </c>
      <c r="LP13" s="36" t="s">
        <v>968</v>
      </c>
      <c r="LQ13" s="36" t="s">
        <v>969</v>
      </c>
      <c r="LR13" s="35" t="s">
        <v>225</v>
      </c>
      <c r="LS13" s="36" t="s">
        <v>971</v>
      </c>
      <c r="LT13" s="36" t="s">
        <v>972</v>
      </c>
      <c r="LU13" s="35" t="s">
        <v>974</v>
      </c>
      <c r="LV13" s="36" t="s">
        <v>975</v>
      </c>
      <c r="LW13" s="36" t="s">
        <v>976</v>
      </c>
      <c r="LX13" s="35" t="s">
        <v>978</v>
      </c>
      <c r="LY13" s="36" t="s">
        <v>979</v>
      </c>
      <c r="LZ13" s="36" t="s">
        <v>980</v>
      </c>
      <c r="MA13" s="35" t="s">
        <v>982</v>
      </c>
      <c r="MB13" s="36" t="s">
        <v>983</v>
      </c>
      <c r="MC13" s="36" t="s">
        <v>984</v>
      </c>
      <c r="MD13" s="35" t="s">
        <v>986</v>
      </c>
      <c r="ME13" s="36" t="s">
        <v>987</v>
      </c>
      <c r="MF13" s="36" t="s">
        <v>988</v>
      </c>
      <c r="MG13" s="35" t="s">
        <v>990</v>
      </c>
      <c r="MH13" s="36" t="s">
        <v>991</v>
      </c>
      <c r="MI13" s="36" t="s">
        <v>992</v>
      </c>
      <c r="MJ13" s="35" t="s">
        <v>508</v>
      </c>
      <c r="MK13" s="36" t="s">
        <v>221</v>
      </c>
      <c r="ML13" s="36" t="s">
        <v>994</v>
      </c>
      <c r="MM13" s="35" t="s">
        <v>996</v>
      </c>
      <c r="MN13" s="36" t="s">
        <v>997</v>
      </c>
      <c r="MO13" s="36" t="s">
        <v>998</v>
      </c>
      <c r="MP13" s="35" t="s">
        <v>1000</v>
      </c>
      <c r="MQ13" s="36" t="s">
        <v>1001</v>
      </c>
      <c r="MR13" s="36" t="s">
        <v>1002</v>
      </c>
      <c r="MS13" s="35" t="s">
        <v>578</v>
      </c>
      <c r="MT13" s="36" t="s">
        <v>1004</v>
      </c>
      <c r="MU13" s="36" t="s">
        <v>1005</v>
      </c>
      <c r="MV13" s="35" t="s">
        <v>1007</v>
      </c>
      <c r="MW13" s="36" t="s">
        <v>1008</v>
      </c>
      <c r="MX13" s="36" t="s">
        <v>1009</v>
      </c>
      <c r="MY13" s="35" t="s">
        <v>578</v>
      </c>
      <c r="MZ13" s="36" t="s">
        <v>1011</v>
      </c>
      <c r="NA13" s="36" t="s">
        <v>1012</v>
      </c>
      <c r="NB13" s="35" t="s">
        <v>239</v>
      </c>
      <c r="NC13" s="36" t="s">
        <v>1014</v>
      </c>
      <c r="ND13" s="36" t="s">
        <v>1015</v>
      </c>
      <c r="NE13" s="35" t="s">
        <v>239</v>
      </c>
      <c r="NF13" s="36" t="s">
        <v>1017</v>
      </c>
      <c r="NG13" s="36" t="s">
        <v>1018</v>
      </c>
      <c r="NH13" s="35" t="s">
        <v>243</v>
      </c>
      <c r="NI13" s="36" t="s">
        <v>206</v>
      </c>
      <c r="NJ13" s="36" t="s">
        <v>1018</v>
      </c>
      <c r="NK13" s="35" t="s">
        <v>1021</v>
      </c>
      <c r="NL13" s="36" t="s">
        <v>1022</v>
      </c>
      <c r="NM13" s="36" t="s">
        <v>242</v>
      </c>
      <c r="NN13" s="35" t="s">
        <v>1024</v>
      </c>
      <c r="NO13" s="36" t="s">
        <v>1025</v>
      </c>
      <c r="NP13" s="36" t="s">
        <v>1026</v>
      </c>
      <c r="NQ13" s="35" t="s">
        <v>895</v>
      </c>
      <c r="NR13" s="36" t="s">
        <v>896</v>
      </c>
      <c r="NS13" s="36" t="s">
        <v>897</v>
      </c>
      <c r="NT13" s="17" t="s">
        <v>1029</v>
      </c>
      <c r="NU13" s="18" t="s">
        <v>1030</v>
      </c>
      <c r="NV13" s="19" t="s">
        <v>1031</v>
      </c>
      <c r="NW13" s="35" t="s">
        <v>1033</v>
      </c>
      <c r="NX13" s="36" t="s">
        <v>1025</v>
      </c>
      <c r="NY13" s="36" t="s">
        <v>1026</v>
      </c>
      <c r="NZ13" s="35" t="s">
        <v>239</v>
      </c>
      <c r="OA13" s="36" t="s">
        <v>1017</v>
      </c>
      <c r="OB13" s="36" t="s">
        <v>1035</v>
      </c>
      <c r="OC13" s="35" t="s">
        <v>1037</v>
      </c>
      <c r="OD13" s="36" t="s">
        <v>1038</v>
      </c>
      <c r="OE13" s="36" t="s">
        <v>1039</v>
      </c>
      <c r="OF13" s="35" t="s">
        <v>1066</v>
      </c>
      <c r="OG13" s="36" t="s">
        <v>1041</v>
      </c>
      <c r="OH13" s="36" t="s">
        <v>1042</v>
      </c>
      <c r="OI13" s="35" t="s">
        <v>1067</v>
      </c>
      <c r="OJ13" s="36" t="s">
        <v>1044</v>
      </c>
      <c r="OK13" s="36" t="s">
        <v>1045</v>
      </c>
      <c r="OL13" s="35" t="s">
        <v>1047</v>
      </c>
      <c r="OM13" s="36" t="s">
        <v>1048</v>
      </c>
      <c r="ON13" s="36" t="s">
        <v>1049</v>
      </c>
      <c r="OO13" s="35" t="s">
        <v>1051</v>
      </c>
      <c r="OP13" s="36" t="s">
        <v>1052</v>
      </c>
      <c r="OQ13" s="36" t="s">
        <v>1053</v>
      </c>
      <c r="OR13" s="35" t="s">
        <v>239</v>
      </c>
      <c r="OS13" s="36" t="s">
        <v>240</v>
      </c>
      <c r="OT13" s="36" t="s">
        <v>691</v>
      </c>
      <c r="OU13" s="35" t="s">
        <v>1056</v>
      </c>
      <c r="OV13" s="36" t="s">
        <v>1057</v>
      </c>
      <c r="OW13" s="36" t="s">
        <v>1058</v>
      </c>
    </row>
    <row r="14" spans="1:413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5"/>
      <c r="BQ14" s="20"/>
      <c r="BR14" s="20"/>
      <c r="BS14" s="20"/>
      <c r="BT14" s="4"/>
      <c r="BU14" s="4"/>
      <c r="BV14" s="4"/>
      <c r="BW14" s="1"/>
      <c r="BX14" s="1"/>
      <c r="BY14" s="1"/>
      <c r="BZ14" s="23"/>
      <c r="CA14" s="4"/>
      <c r="CB14" s="4"/>
      <c r="CC14" s="4"/>
      <c r="CD14" s="4"/>
      <c r="CE14" s="4"/>
      <c r="CF14" s="20"/>
      <c r="CG14" s="20"/>
      <c r="CH14" s="20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20"/>
      <c r="DB14" s="20"/>
      <c r="DC14" s="20"/>
      <c r="DD14" s="24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55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4"/>
      <c r="GB14" s="4"/>
      <c r="GC14" s="4"/>
      <c r="GD14" s="20"/>
      <c r="GE14" s="20"/>
      <c r="GF14" s="20"/>
      <c r="GG14" s="4"/>
      <c r="GH14" s="4"/>
      <c r="GI14" s="4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20"/>
      <c r="IS14" s="20"/>
      <c r="IT14" s="20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21"/>
      <c r="KT14" s="4"/>
      <c r="KU14" s="4"/>
      <c r="KV14" s="4"/>
      <c r="KW14" s="4"/>
      <c r="KX14" s="4"/>
      <c r="KY14" s="4"/>
      <c r="KZ14" s="4"/>
      <c r="LA14" s="4"/>
      <c r="LB14" s="21"/>
      <c r="LC14" s="4"/>
      <c r="LD14" s="4"/>
      <c r="LE14" s="21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21"/>
      <c r="MD14" s="1"/>
      <c r="ME14" s="1"/>
      <c r="MF14" s="1"/>
      <c r="MG14" s="23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21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</row>
    <row r="15" spans="1:413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21"/>
      <c r="BQ15" s="4"/>
      <c r="BR15" s="4"/>
      <c r="BS15" s="4"/>
      <c r="BT15" s="4"/>
      <c r="BU15" s="4"/>
      <c r="BV15" s="4"/>
      <c r="BW15" s="20"/>
      <c r="BX15" s="20"/>
      <c r="BY15" s="20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3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21"/>
      <c r="KT15" s="4"/>
      <c r="KU15" s="4"/>
      <c r="KV15" s="4"/>
      <c r="KW15" s="4"/>
      <c r="KX15" s="4"/>
      <c r="KY15" s="4"/>
      <c r="KZ15" s="4"/>
      <c r="LA15" s="4"/>
      <c r="LB15" s="21"/>
      <c r="LC15" s="4"/>
      <c r="LD15" s="4"/>
      <c r="LE15" s="21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20"/>
      <c r="ME15" s="20"/>
      <c r="MF15" s="20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21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</row>
    <row r="16" spans="1:413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21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3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21"/>
      <c r="KT16" s="4"/>
      <c r="KU16" s="4"/>
      <c r="KV16" s="4"/>
      <c r="KW16" s="4"/>
      <c r="KX16" s="4"/>
      <c r="KY16" s="4"/>
      <c r="KZ16" s="4"/>
      <c r="LA16" s="4"/>
      <c r="LB16" s="21"/>
      <c r="LC16" s="4"/>
      <c r="LD16" s="4"/>
      <c r="LE16" s="21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1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</row>
    <row r="17" spans="1:413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21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3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21"/>
      <c r="KT17" s="4"/>
      <c r="KU17" s="4"/>
      <c r="KV17" s="4"/>
      <c r="KW17" s="4"/>
      <c r="KX17" s="4"/>
      <c r="KY17" s="4"/>
      <c r="KZ17" s="4"/>
      <c r="LA17" s="4"/>
      <c r="LB17" s="21"/>
      <c r="LC17" s="4"/>
      <c r="LD17" s="4"/>
      <c r="LE17" s="21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21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</row>
    <row r="18" spans="1:413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1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3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21"/>
      <c r="KT18" s="4"/>
      <c r="KU18" s="4"/>
      <c r="KV18" s="4"/>
      <c r="KW18" s="4"/>
      <c r="KX18" s="4"/>
      <c r="KY18" s="4"/>
      <c r="KZ18" s="4"/>
      <c r="LA18" s="4"/>
      <c r="LB18" s="21"/>
      <c r="LC18" s="4"/>
      <c r="LD18" s="4"/>
      <c r="LE18" s="21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21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</row>
    <row r="19" spans="1:413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21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3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21"/>
      <c r="KT19" s="4"/>
      <c r="KU19" s="4"/>
      <c r="KV19" s="4"/>
      <c r="KW19" s="4"/>
      <c r="KX19" s="4"/>
      <c r="KY19" s="4"/>
      <c r="KZ19" s="4"/>
      <c r="LA19" s="4"/>
      <c r="LB19" s="21"/>
      <c r="LC19" s="4"/>
      <c r="LD19" s="4"/>
      <c r="LE19" s="21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1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</row>
    <row r="20" spans="1:413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21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3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21"/>
      <c r="KT20" s="4"/>
      <c r="KU20" s="4"/>
      <c r="KV20" s="4"/>
      <c r="KW20" s="4"/>
      <c r="KX20" s="4"/>
      <c r="KY20" s="4"/>
      <c r="KZ20" s="4"/>
      <c r="LA20" s="4"/>
      <c r="LB20" s="21"/>
      <c r="LC20" s="4"/>
      <c r="LD20" s="4"/>
      <c r="LE20" s="21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1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</row>
    <row r="21" spans="1:41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21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3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21"/>
      <c r="KT21" s="4"/>
      <c r="KU21" s="4"/>
      <c r="KV21" s="4"/>
      <c r="KW21" s="4"/>
      <c r="KX21" s="4"/>
      <c r="KY21" s="4"/>
      <c r="KZ21" s="4"/>
      <c r="LA21" s="4"/>
      <c r="LB21" s="21"/>
      <c r="LC21" s="4"/>
      <c r="LD21" s="4"/>
      <c r="LE21" s="21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1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</row>
    <row r="22" spans="1:41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21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3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21"/>
      <c r="KT22" s="4"/>
      <c r="KU22" s="4"/>
      <c r="KV22" s="4"/>
      <c r="KW22" s="4"/>
      <c r="KX22" s="4"/>
      <c r="KY22" s="4"/>
      <c r="KZ22" s="4"/>
      <c r="LA22" s="4"/>
      <c r="LB22" s="21"/>
      <c r="LC22" s="4"/>
      <c r="LD22" s="4"/>
      <c r="LE22" s="21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1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</row>
    <row r="23" spans="1:41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1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3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21"/>
      <c r="KT23" s="4"/>
      <c r="KU23" s="4"/>
      <c r="KV23" s="4"/>
      <c r="KW23" s="4"/>
      <c r="KX23" s="4"/>
      <c r="KY23" s="4"/>
      <c r="KZ23" s="4"/>
      <c r="LA23" s="4"/>
      <c r="LB23" s="21"/>
      <c r="LC23" s="4"/>
      <c r="LD23" s="4"/>
      <c r="LE23" s="21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1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</row>
    <row r="24" spans="1:41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21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3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21"/>
      <c r="KT24" s="4"/>
      <c r="KU24" s="4"/>
      <c r="KV24" s="4"/>
      <c r="KW24" s="4"/>
      <c r="KX24" s="4"/>
      <c r="KY24" s="4"/>
      <c r="KZ24" s="4"/>
      <c r="LA24" s="4"/>
      <c r="LB24" s="21"/>
      <c r="LC24" s="4"/>
      <c r="LD24" s="4"/>
      <c r="LE24" s="21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1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</row>
    <row r="25" spans="1:41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21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3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21"/>
      <c r="KT25" s="4"/>
      <c r="KU25" s="4"/>
      <c r="KV25" s="4"/>
      <c r="KW25" s="4"/>
      <c r="KX25" s="4"/>
      <c r="KY25" s="4"/>
      <c r="KZ25" s="4"/>
      <c r="LA25" s="4"/>
      <c r="LB25" s="21"/>
      <c r="LC25" s="4"/>
      <c r="LD25" s="4"/>
      <c r="LE25" s="21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1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</row>
    <row r="26" spans="1:41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21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3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21"/>
      <c r="KT26" s="4"/>
      <c r="KU26" s="4"/>
      <c r="KV26" s="4"/>
      <c r="KW26" s="4"/>
      <c r="KX26" s="4"/>
      <c r="KY26" s="4"/>
      <c r="KZ26" s="4"/>
      <c r="LA26" s="4"/>
      <c r="LB26" s="21"/>
      <c r="LC26" s="4"/>
      <c r="LD26" s="4"/>
      <c r="LE26" s="21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1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</row>
    <row r="27" spans="1:41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21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3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21"/>
      <c r="KT27" s="4"/>
      <c r="KU27" s="4"/>
      <c r="KV27" s="4"/>
      <c r="KW27" s="4"/>
      <c r="KX27" s="4"/>
      <c r="KY27" s="4"/>
      <c r="KZ27" s="4"/>
      <c r="LA27" s="4"/>
      <c r="LB27" s="21"/>
      <c r="LC27" s="4"/>
      <c r="LD27" s="4"/>
      <c r="LE27" s="21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1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</row>
    <row r="28" spans="1:41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21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3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21"/>
      <c r="KT28" s="4"/>
      <c r="KU28" s="4"/>
      <c r="KV28" s="4"/>
      <c r="KW28" s="4"/>
      <c r="KX28" s="4"/>
      <c r="KY28" s="4"/>
      <c r="KZ28" s="4"/>
      <c r="LA28" s="4"/>
      <c r="LB28" s="21"/>
      <c r="LC28" s="4"/>
      <c r="LD28" s="4"/>
      <c r="LE28" s="21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1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</row>
    <row r="29" spans="1:41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21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3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21"/>
      <c r="KT29" s="4"/>
      <c r="KU29" s="4"/>
      <c r="KV29" s="4"/>
      <c r="KW29" s="4"/>
      <c r="KX29" s="4"/>
      <c r="KY29" s="4"/>
      <c r="KZ29" s="4"/>
      <c r="LA29" s="4"/>
      <c r="LB29" s="21"/>
      <c r="LC29" s="4"/>
      <c r="LD29" s="4"/>
      <c r="LE29" s="21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1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</row>
    <row r="30" spans="1:41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21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3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21"/>
      <c r="KT30" s="4"/>
      <c r="KU30" s="4"/>
      <c r="KV30" s="4"/>
      <c r="KW30" s="4"/>
      <c r="KX30" s="4"/>
      <c r="KY30" s="4"/>
      <c r="KZ30" s="4"/>
      <c r="LA30" s="4"/>
      <c r="LB30" s="21"/>
      <c r="LC30" s="4"/>
      <c r="LD30" s="4"/>
      <c r="LE30" s="21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1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</row>
    <row r="31" spans="1:41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21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3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21"/>
      <c r="KT31" s="4"/>
      <c r="KU31" s="4"/>
      <c r="KV31" s="4"/>
      <c r="KW31" s="4"/>
      <c r="KX31" s="4"/>
      <c r="KY31" s="4"/>
      <c r="KZ31" s="4"/>
      <c r="LA31" s="4"/>
      <c r="LB31" s="21"/>
      <c r="LC31" s="4"/>
      <c r="LD31" s="4"/>
      <c r="LE31" s="21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1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</row>
    <row r="32" spans="1:41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21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3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21"/>
      <c r="KT32" s="4"/>
      <c r="KU32" s="4"/>
      <c r="KV32" s="4"/>
      <c r="KW32" s="4"/>
      <c r="KX32" s="4"/>
      <c r="KY32" s="4"/>
      <c r="KZ32" s="4"/>
      <c r="LA32" s="4"/>
      <c r="LB32" s="21"/>
      <c r="LC32" s="4"/>
      <c r="LD32" s="4"/>
      <c r="LE32" s="21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1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</row>
    <row r="33" spans="1:41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21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3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21"/>
      <c r="KT33" s="4"/>
      <c r="KU33" s="4"/>
      <c r="KV33" s="4"/>
      <c r="KW33" s="4"/>
      <c r="KX33" s="4"/>
      <c r="KY33" s="4"/>
      <c r="KZ33" s="4"/>
      <c r="LA33" s="4"/>
      <c r="LB33" s="21"/>
      <c r="LC33" s="4"/>
      <c r="LD33" s="4"/>
      <c r="LE33" s="21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1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</row>
    <row r="34" spans="1:41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21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3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21"/>
      <c r="KT34" s="4"/>
      <c r="KU34" s="4"/>
      <c r="KV34" s="4"/>
      <c r="KW34" s="4"/>
      <c r="KX34" s="4"/>
      <c r="KY34" s="4"/>
      <c r="KZ34" s="4"/>
      <c r="LA34" s="4"/>
      <c r="LB34" s="21"/>
      <c r="LC34" s="4"/>
      <c r="LD34" s="4"/>
      <c r="LE34" s="21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21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</row>
    <row r="35" spans="1:41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21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3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21"/>
      <c r="KT35" s="4"/>
      <c r="KU35" s="4"/>
      <c r="KV35" s="4"/>
      <c r="KW35" s="4"/>
      <c r="KX35" s="4"/>
      <c r="KY35" s="4"/>
      <c r="KZ35" s="4"/>
      <c r="LA35" s="4"/>
      <c r="LB35" s="21"/>
      <c r="LC35" s="4"/>
      <c r="LD35" s="4"/>
      <c r="LE35" s="21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21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</row>
    <row r="36" spans="1:41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1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3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21"/>
      <c r="KT36" s="4"/>
      <c r="KU36" s="4"/>
      <c r="KV36" s="4"/>
      <c r="KW36" s="4"/>
      <c r="KX36" s="4"/>
      <c r="KY36" s="4"/>
      <c r="KZ36" s="4"/>
      <c r="LA36" s="4"/>
      <c r="LB36" s="21"/>
      <c r="LC36" s="4"/>
      <c r="LD36" s="4"/>
      <c r="LE36" s="21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21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</row>
    <row r="37" spans="1:41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21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3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21"/>
      <c r="KT37" s="4"/>
      <c r="KU37" s="4"/>
      <c r="KV37" s="4"/>
      <c r="KW37" s="4"/>
      <c r="KX37" s="4"/>
      <c r="KY37" s="4"/>
      <c r="KZ37" s="4"/>
      <c r="LA37" s="4"/>
      <c r="LB37" s="21"/>
      <c r="LC37" s="4"/>
      <c r="LD37" s="4"/>
      <c r="LE37" s="21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21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</row>
    <row r="38" spans="1:41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21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3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21"/>
      <c r="KT38" s="4"/>
      <c r="KU38" s="4"/>
      <c r="KV38" s="4"/>
      <c r="KW38" s="4"/>
      <c r="KX38" s="4"/>
      <c r="KY38" s="4"/>
      <c r="KZ38" s="4"/>
      <c r="LA38" s="4"/>
      <c r="LB38" s="21"/>
      <c r="LC38" s="4"/>
      <c r="LD38" s="4"/>
      <c r="LE38" s="21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1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</row>
    <row r="39" spans="1:413">
      <c r="A39" s="145" t="s">
        <v>171</v>
      </c>
      <c r="B39" s="146"/>
      <c r="C39" s="3">
        <f>SUM(C36:C38)</f>
        <v>0</v>
      </c>
      <c r="D39" s="3">
        <f t="shared" ref="D39:N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ref="O39:AL39" si="1">SUM(O36:O38)</f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W39" si="2">SUM(AM36:AM38)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/>
      <c r="BL39" s="3"/>
      <c r="BM39" s="3"/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ref="BX39:DI39" si="3">SUM(BX36:BX38)</f>
        <v>0</v>
      </c>
      <c r="BY39" s="3">
        <f t="shared" si="3"/>
        <v>0</v>
      </c>
      <c r="BZ39" s="3">
        <f t="shared" si="3"/>
        <v>0</v>
      </c>
      <c r="CA39" s="3">
        <f t="shared" si="3"/>
        <v>0</v>
      </c>
      <c r="CB39" s="3">
        <f t="shared" si="3"/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ref="DJ39:EG39" si="4">SUM(DJ36:DJ38)</f>
        <v>0</v>
      </c>
      <c r="DK39" s="3">
        <f t="shared" si="4"/>
        <v>0</v>
      </c>
      <c r="DL39" s="3">
        <f t="shared" si="4"/>
        <v>0</v>
      </c>
      <c r="DM39" s="3">
        <f t="shared" si="4"/>
        <v>0</v>
      </c>
      <c r="DN39" s="3">
        <f t="shared" si="4"/>
        <v>0</v>
      </c>
      <c r="DO39" s="3">
        <f t="shared" si="4"/>
        <v>0</v>
      </c>
      <c r="DP39" s="3">
        <f t="shared" si="4"/>
        <v>0</v>
      </c>
      <c r="DQ39" s="3">
        <f t="shared" si="4"/>
        <v>0</v>
      </c>
      <c r="DR39" s="3">
        <f t="shared" si="4"/>
        <v>0</v>
      </c>
      <c r="DS39" s="3">
        <f t="shared" si="4"/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ref="EH39:FX39" si="5">SUM(EH36:EH38)</f>
        <v>0</v>
      </c>
      <c r="EI39" s="3">
        <f t="shared" si="5"/>
        <v>0</v>
      </c>
      <c r="EJ39" s="3">
        <f t="shared" si="5"/>
        <v>0</v>
      </c>
      <c r="EK39" s="3">
        <f t="shared" si="5"/>
        <v>0</v>
      </c>
      <c r="EL39" s="3">
        <f t="shared" si="5"/>
        <v>0</v>
      </c>
      <c r="EM39" s="3">
        <f t="shared" si="5"/>
        <v>0</v>
      </c>
      <c r="EN39" s="3">
        <f t="shared" si="5"/>
        <v>0</v>
      </c>
      <c r="EO39" s="3">
        <f t="shared" si="5"/>
        <v>0</v>
      </c>
      <c r="EP39" s="3">
        <f t="shared" si="5"/>
        <v>0</v>
      </c>
      <c r="EQ39" s="3">
        <f t="shared" si="5"/>
        <v>0</v>
      </c>
      <c r="ER39" s="3">
        <f t="shared" si="5"/>
        <v>0</v>
      </c>
      <c r="ES39" s="3">
        <f t="shared" si="5"/>
        <v>0</v>
      </c>
      <c r="ET39" s="3">
        <f t="shared" si="5"/>
        <v>0</v>
      </c>
      <c r="EU39" s="3">
        <f t="shared" si="5"/>
        <v>0</v>
      </c>
      <c r="EV39" s="3">
        <f t="shared" si="5"/>
        <v>0</v>
      </c>
      <c r="EW39" s="3">
        <f t="shared" si="5"/>
        <v>0</v>
      </c>
      <c r="EX39" s="3">
        <f t="shared" si="5"/>
        <v>0</v>
      </c>
      <c r="EY39" s="3">
        <f t="shared" si="5"/>
        <v>0</v>
      </c>
      <c r="EZ39" s="3">
        <f t="shared" si="5"/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/>
      <c r="FG39" s="3"/>
      <c r="FH39" s="3"/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/>
      <c r="FP39" s="3"/>
      <c r="FQ39" s="3"/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ref="FY39:HU39" si="6">SUM(FY36:FY38)</f>
        <v>0</v>
      </c>
      <c r="FZ39" s="3">
        <f t="shared" si="6"/>
        <v>0</v>
      </c>
      <c r="GA39" s="3">
        <f t="shared" si="6"/>
        <v>0</v>
      </c>
      <c r="GB39" s="3">
        <f t="shared" si="6"/>
        <v>0</v>
      </c>
      <c r="GC39" s="3">
        <f t="shared" si="6"/>
        <v>0</v>
      </c>
      <c r="GD39" s="3">
        <f t="shared" si="6"/>
        <v>0</v>
      </c>
      <c r="GE39" s="3">
        <f t="shared" si="6"/>
        <v>0</v>
      </c>
      <c r="GF39" s="3">
        <f t="shared" si="6"/>
        <v>0</v>
      </c>
      <c r="GG39" s="3">
        <f t="shared" si="6"/>
        <v>0</v>
      </c>
      <c r="GH39" s="3">
        <f t="shared" si="6"/>
        <v>0</v>
      </c>
      <c r="GI39" s="3">
        <f t="shared" si="6"/>
        <v>0</v>
      </c>
      <c r="GJ39" s="3">
        <f t="shared" si="6"/>
        <v>0</v>
      </c>
      <c r="GK39" s="3">
        <f t="shared" si="6"/>
        <v>0</v>
      </c>
      <c r="GL39" s="3">
        <f t="shared" si="6"/>
        <v>0</v>
      </c>
      <c r="GM39" s="3">
        <f t="shared" si="6"/>
        <v>0</v>
      </c>
      <c r="GN39" s="3">
        <f t="shared" si="6"/>
        <v>0</v>
      </c>
      <c r="GO39" s="3">
        <f t="shared" si="6"/>
        <v>0</v>
      </c>
      <c r="GP39" s="3">
        <f t="shared" si="6"/>
        <v>0</v>
      </c>
      <c r="GQ39" s="3">
        <f t="shared" si="6"/>
        <v>0</v>
      </c>
      <c r="GR39" s="3">
        <f t="shared" si="6"/>
        <v>0</v>
      </c>
      <c r="GS39" s="3">
        <f t="shared" si="6"/>
        <v>0</v>
      </c>
      <c r="GT39" s="3">
        <f t="shared" si="6"/>
        <v>0</v>
      </c>
      <c r="GU39" s="3">
        <f t="shared" si="6"/>
        <v>0</v>
      </c>
      <c r="GV39" s="3">
        <f t="shared" si="6"/>
        <v>0</v>
      </c>
      <c r="GW39" s="3">
        <f t="shared" si="6"/>
        <v>0</v>
      </c>
      <c r="GX39" s="3">
        <f t="shared" si="6"/>
        <v>0</v>
      </c>
      <c r="GY39" s="3">
        <f t="shared" si="6"/>
        <v>0</v>
      </c>
      <c r="GZ39" s="3">
        <f t="shared" si="6"/>
        <v>0</v>
      </c>
      <c r="HA39" s="3">
        <f t="shared" si="6"/>
        <v>0</v>
      </c>
      <c r="HB39" s="3">
        <f t="shared" si="6"/>
        <v>0</v>
      </c>
      <c r="HC39" s="3">
        <f t="shared" si="6"/>
        <v>0</v>
      </c>
      <c r="HD39" s="3">
        <f t="shared" si="6"/>
        <v>0</v>
      </c>
      <c r="HE39" s="3">
        <f t="shared" si="6"/>
        <v>0</v>
      </c>
      <c r="HF39" s="3">
        <f t="shared" si="6"/>
        <v>0</v>
      </c>
      <c r="HG39" s="3">
        <f t="shared" si="6"/>
        <v>0</v>
      </c>
      <c r="HH39" s="3">
        <f t="shared" si="6"/>
        <v>0</v>
      </c>
      <c r="HI39" s="3">
        <f t="shared" si="6"/>
        <v>0</v>
      </c>
      <c r="HJ39" s="3">
        <f t="shared" si="6"/>
        <v>0</v>
      </c>
      <c r="HK39" s="3">
        <f t="shared" si="6"/>
        <v>0</v>
      </c>
      <c r="HL39" s="3">
        <f t="shared" si="6"/>
        <v>0</v>
      </c>
      <c r="HM39" s="3">
        <f t="shared" si="6"/>
        <v>0</v>
      </c>
      <c r="HN39" s="3">
        <f t="shared" si="6"/>
        <v>0</v>
      </c>
      <c r="HO39" s="3">
        <f t="shared" si="6"/>
        <v>0</v>
      </c>
      <c r="HP39" s="3">
        <f t="shared" si="6"/>
        <v>0</v>
      </c>
      <c r="HQ39" s="3">
        <f t="shared" si="6"/>
        <v>0</v>
      </c>
      <c r="HR39" s="3">
        <f t="shared" si="6"/>
        <v>0</v>
      </c>
      <c r="HS39" s="3">
        <f t="shared" si="6"/>
        <v>0</v>
      </c>
      <c r="HT39" s="3">
        <f t="shared" si="6"/>
        <v>0</v>
      </c>
      <c r="HU39" s="3">
        <f t="shared" si="6"/>
        <v>0</v>
      </c>
      <c r="HV39" s="3">
        <f t="shared" ref="HV39:KG39" si="7">SUM(HV36:HV38)</f>
        <v>0</v>
      </c>
      <c r="HW39" s="3">
        <f t="shared" si="7"/>
        <v>0</v>
      </c>
      <c r="HX39" s="3">
        <f t="shared" si="7"/>
        <v>0</v>
      </c>
      <c r="HY39" s="3">
        <f t="shared" si="7"/>
        <v>0</v>
      </c>
      <c r="HZ39" s="3">
        <f t="shared" si="7"/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  <c r="IU39" s="3">
        <f t="shared" si="7"/>
        <v>0</v>
      </c>
      <c r="IV39" s="3">
        <f t="shared" si="7"/>
        <v>0</v>
      </c>
      <c r="IW39" s="3">
        <f t="shared" si="7"/>
        <v>0</v>
      </c>
      <c r="IX39" s="3">
        <f t="shared" si="7"/>
        <v>0</v>
      </c>
      <c r="IY39" s="3">
        <f t="shared" si="7"/>
        <v>0</v>
      </c>
      <c r="IZ39" s="3">
        <f t="shared" si="7"/>
        <v>0</v>
      </c>
      <c r="JA39" s="3">
        <f t="shared" si="7"/>
        <v>0</v>
      </c>
      <c r="JB39" s="3">
        <f t="shared" si="7"/>
        <v>0</v>
      </c>
      <c r="JC39" s="3">
        <f t="shared" si="7"/>
        <v>0</v>
      </c>
      <c r="JD39" s="3">
        <f t="shared" si="7"/>
        <v>0</v>
      </c>
      <c r="JE39" s="3">
        <f t="shared" si="7"/>
        <v>0</v>
      </c>
      <c r="JF39" s="3">
        <f t="shared" si="7"/>
        <v>0</v>
      </c>
      <c r="JG39" s="3">
        <f t="shared" si="7"/>
        <v>0</v>
      </c>
      <c r="JH39" s="3">
        <f t="shared" si="7"/>
        <v>0</v>
      </c>
      <c r="JI39" s="3">
        <f t="shared" si="7"/>
        <v>0</v>
      </c>
      <c r="JJ39" s="3">
        <f t="shared" si="7"/>
        <v>0</v>
      </c>
      <c r="JK39" s="3">
        <f t="shared" si="7"/>
        <v>0</v>
      </c>
      <c r="JL39" s="3">
        <f t="shared" si="7"/>
        <v>0</v>
      </c>
      <c r="JM39" s="3">
        <f t="shared" si="7"/>
        <v>0</v>
      </c>
      <c r="JN39" s="3">
        <f t="shared" si="7"/>
        <v>0</v>
      </c>
      <c r="JO39" s="3">
        <f t="shared" si="7"/>
        <v>0</v>
      </c>
      <c r="JP39" s="3">
        <f t="shared" si="7"/>
        <v>0</v>
      </c>
      <c r="JQ39" s="3">
        <f t="shared" si="7"/>
        <v>0</v>
      </c>
      <c r="JR39" s="3">
        <f t="shared" si="7"/>
        <v>0</v>
      </c>
      <c r="JS39" s="3">
        <f t="shared" si="7"/>
        <v>0</v>
      </c>
      <c r="JT39" s="3">
        <f t="shared" si="7"/>
        <v>0</v>
      </c>
      <c r="JU39" s="3">
        <f t="shared" si="7"/>
        <v>0</v>
      </c>
      <c r="JV39" s="3">
        <f t="shared" si="7"/>
        <v>0</v>
      </c>
      <c r="JW39" s="3">
        <f t="shared" si="7"/>
        <v>0</v>
      </c>
      <c r="JX39" s="3">
        <f t="shared" si="7"/>
        <v>0</v>
      </c>
      <c r="JY39" s="3">
        <f t="shared" si="7"/>
        <v>0</v>
      </c>
      <c r="JZ39" s="3">
        <f t="shared" si="7"/>
        <v>0</v>
      </c>
      <c r="KA39" s="3">
        <f t="shared" si="7"/>
        <v>0</v>
      </c>
      <c r="KB39" s="3">
        <f t="shared" si="7"/>
        <v>0</v>
      </c>
      <c r="KC39" s="3">
        <f t="shared" si="7"/>
        <v>0</v>
      </c>
      <c r="KD39" s="3">
        <f t="shared" si="7"/>
        <v>0</v>
      </c>
      <c r="KE39" s="3">
        <f t="shared" si="7"/>
        <v>0</v>
      </c>
      <c r="KF39" s="3">
        <f t="shared" si="7"/>
        <v>0</v>
      </c>
      <c r="KG39" s="3">
        <f t="shared" si="7"/>
        <v>0</v>
      </c>
      <c r="KH39" s="3">
        <f t="shared" ref="KH39:MS39" si="8">SUM(KH36:KH38)</f>
        <v>0</v>
      </c>
      <c r="KI39" s="3">
        <f t="shared" si="8"/>
        <v>0</v>
      </c>
      <c r="KJ39" s="3">
        <f t="shared" si="8"/>
        <v>0</v>
      </c>
      <c r="KK39" s="3">
        <f t="shared" si="8"/>
        <v>0</v>
      </c>
      <c r="KL39" s="3">
        <f t="shared" si="8"/>
        <v>0</v>
      </c>
      <c r="KM39" s="3">
        <f t="shared" si="8"/>
        <v>0</v>
      </c>
      <c r="KN39" s="3">
        <f t="shared" si="8"/>
        <v>0</v>
      </c>
      <c r="KO39" s="3">
        <f t="shared" si="8"/>
        <v>0</v>
      </c>
      <c r="KP39" s="3">
        <f t="shared" si="8"/>
        <v>0</v>
      </c>
      <c r="KQ39" s="3">
        <f t="shared" si="8"/>
        <v>0</v>
      </c>
      <c r="KR39" s="3">
        <f t="shared" si="8"/>
        <v>0</v>
      </c>
      <c r="KS39" s="3">
        <f t="shared" si="8"/>
        <v>0</v>
      </c>
      <c r="KT39" s="3">
        <f t="shared" si="8"/>
        <v>0</v>
      </c>
      <c r="KU39" s="3">
        <f t="shared" si="8"/>
        <v>0</v>
      </c>
      <c r="KV39" s="3">
        <f t="shared" si="8"/>
        <v>0</v>
      </c>
      <c r="KW39" s="3">
        <f t="shared" si="8"/>
        <v>0</v>
      </c>
      <c r="KX39" s="3">
        <f t="shared" si="8"/>
        <v>0</v>
      </c>
      <c r="KY39" s="3">
        <f t="shared" si="8"/>
        <v>0</v>
      </c>
      <c r="KZ39" s="3">
        <f t="shared" si="8"/>
        <v>0</v>
      </c>
      <c r="LA39" s="3">
        <f t="shared" si="8"/>
        <v>0</v>
      </c>
      <c r="LB39" s="3">
        <f t="shared" si="8"/>
        <v>0</v>
      </c>
      <c r="LC39" s="3">
        <f t="shared" si="8"/>
        <v>0</v>
      </c>
      <c r="LD39" s="3">
        <f t="shared" si="8"/>
        <v>0</v>
      </c>
      <c r="LE39" s="3">
        <f t="shared" si="8"/>
        <v>0</v>
      </c>
      <c r="LF39" s="3">
        <f t="shared" si="8"/>
        <v>0</v>
      </c>
      <c r="LG39" s="3">
        <f t="shared" si="8"/>
        <v>0</v>
      </c>
      <c r="LH39" s="3">
        <f t="shared" si="8"/>
        <v>0</v>
      </c>
      <c r="LI39" s="3">
        <f t="shared" si="8"/>
        <v>0</v>
      </c>
      <c r="LJ39" s="3">
        <f t="shared" si="8"/>
        <v>0</v>
      </c>
      <c r="LK39" s="3">
        <f t="shared" si="8"/>
        <v>0</v>
      </c>
      <c r="LL39" s="3">
        <f t="shared" si="8"/>
        <v>0</v>
      </c>
      <c r="LM39" s="3">
        <f t="shared" si="8"/>
        <v>0</v>
      </c>
      <c r="LN39" s="3">
        <f t="shared" si="8"/>
        <v>0</v>
      </c>
      <c r="LO39" s="3">
        <f t="shared" si="8"/>
        <v>0</v>
      </c>
      <c r="LP39" s="3">
        <f t="shared" si="8"/>
        <v>0</v>
      </c>
      <c r="LQ39" s="3">
        <f t="shared" si="8"/>
        <v>0</v>
      </c>
      <c r="LR39" s="3">
        <f t="shared" si="8"/>
        <v>0</v>
      </c>
      <c r="LS39" s="3">
        <f t="shared" si="8"/>
        <v>0</v>
      </c>
      <c r="LT39" s="3">
        <f t="shared" si="8"/>
        <v>0</v>
      </c>
      <c r="LU39" s="3">
        <f t="shared" si="8"/>
        <v>0</v>
      </c>
      <c r="LV39" s="3">
        <f t="shared" si="8"/>
        <v>0</v>
      </c>
      <c r="LW39" s="3">
        <f t="shared" si="8"/>
        <v>0</v>
      </c>
      <c r="LX39" s="3">
        <f t="shared" si="8"/>
        <v>0</v>
      </c>
      <c r="LY39" s="3">
        <f t="shared" si="8"/>
        <v>0</v>
      </c>
      <c r="LZ39" s="3">
        <f t="shared" si="8"/>
        <v>0</v>
      </c>
      <c r="MA39" s="3">
        <f t="shared" si="8"/>
        <v>0</v>
      </c>
      <c r="MB39" s="3">
        <f t="shared" si="8"/>
        <v>0</v>
      </c>
      <c r="MC39" s="3">
        <f t="shared" si="8"/>
        <v>0</v>
      </c>
      <c r="MD39" s="3">
        <f t="shared" si="8"/>
        <v>0</v>
      </c>
      <c r="ME39" s="3">
        <f t="shared" si="8"/>
        <v>0</v>
      </c>
      <c r="MF39" s="3">
        <f t="shared" si="8"/>
        <v>0</v>
      </c>
      <c r="MG39" s="3">
        <f t="shared" si="8"/>
        <v>0</v>
      </c>
      <c r="MH39" s="3">
        <f t="shared" si="8"/>
        <v>0</v>
      </c>
      <c r="MI39" s="3">
        <f t="shared" si="8"/>
        <v>0</v>
      </c>
      <c r="MJ39" s="3">
        <f t="shared" si="8"/>
        <v>0</v>
      </c>
      <c r="MK39" s="3">
        <f t="shared" si="8"/>
        <v>0</v>
      </c>
      <c r="ML39" s="3">
        <f t="shared" si="8"/>
        <v>0</v>
      </c>
      <c r="MM39" s="3">
        <f t="shared" si="8"/>
        <v>0</v>
      </c>
      <c r="MN39" s="3">
        <f t="shared" si="8"/>
        <v>0</v>
      </c>
      <c r="MO39" s="3">
        <f t="shared" si="8"/>
        <v>0</v>
      </c>
      <c r="MP39" s="3">
        <f t="shared" si="8"/>
        <v>0</v>
      </c>
      <c r="MQ39" s="3">
        <f t="shared" si="8"/>
        <v>0</v>
      </c>
      <c r="MR39" s="3">
        <f t="shared" si="8"/>
        <v>0</v>
      </c>
      <c r="MS39" s="3">
        <f t="shared" si="8"/>
        <v>0</v>
      </c>
      <c r="MT39" s="3">
        <f t="shared" ref="MT39:OW39" si="9">SUM(MT36:MT38)</f>
        <v>0</v>
      </c>
      <c r="MU39" s="3">
        <f t="shared" si="9"/>
        <v>0</v>
      </c>
      <c r="MV39" s="3">
        <f t="shared" si="9"/>
        <v>0</v>
      </c>
      <c r="MW39" s="3">
        <f t="shared" si="9"/>
        <v>0</v>
      </c>
      <c r="MX39" s="3">
        <f t="shared" si="9"/>
        <v>0</v>
      </c>
      <c r="MY39" s="3">
        <f t="shared" si="9"/>
        <v>0</v>
      </c>
      <c r="MZ39" s="3">
        <f t="shared" si="9"/>
        <v>0</v>
      </c>
      <c r="NA39" s="3">
        <f t="shared" si="9"/>
        <v>0</v>
      </c>
      <c r="NB39" s="3">
        <f t="shared" si="9"/>
        <v>0</v>
      </c>
      <c r="NC39" s="3">
        <f t="shared" si="9"/>
        <v>0</v>
      </c>
      <c r="ND39" s="3">
        <f t="shared" si="9"/>
        <v>0</v>
      </c>
      <c r="NE39" s="3">
        <f t="shared" si="9"/>
        <v>0</v>
      </c>
      <c r="NF39" s="3">
        <f t="shared" si="9"/>
        <v>0</v>
      </c>
      <c r="NG39" s="3">
        <f t="shared" si="9"/>
        <v>0</v>
      </c>
      <c r="NH39" s="3">
        <f t="shared" si="9"/>
        <v>0</v>
      </c>
      <c r="NI39" s="3">
        <f t="shared" si="9"/>
        <v>0</v>
      </c>
      <c r="NJ39" s="3">
        <f t="shared" si="9"/>
        <v>0</v>
      </c>
      <c r="NK39" s="3">
        <f t="shared" si="9"/>
        <v>0</v>
      </c>
      <c r="NL39" s="3">
        <f t="shared" si="9"/>
        <v>0</v>
      </c>
      <c r="NM39" s="3">
        <f t="shared" si="9"/>
        <v>0</v>
      </c>
      <c r="NN39" s="3">
        <f t="shared" si="9"/>
        <v>0</v>
      </c>
      <c r="NO39" s="3">
        <f t="shared" si="9"/>
        <v>0</v>
      </c>
      <c r="NP39" s="3">
        <f t="shared" si="9"/>
        <v>0</v>
      </c>
      <c r="NQ39" s="3">
        <f t="shared" si="9"/>
        <v>0</v>
      </c>
      <c r="NR39" s="3">
        <f t="shared" si="9"/>
        <v>0</v>
      </c>
      <c r="NS39" s="3">
        <f t="shared" si="9"/>
        <v>0</v>
      </c>
      <c r="NT39" s="3">
        <f t="shared" si="9"/>
        <v>0</v>
      </c>
      <c r="NU39" s="3">
        <f t="shared" si="9"/>
        <v>0</v>
      </c>
      <c r="NV39" s="3">
        <f t="shared" si="9"/>
        <v>0</v>
      </c>
      <c r="NW39" s="3">
        <f t="shared" si="9"/>
        <v>0</v>
      </c>
      <c r="NX39" s="3">
        <f t="shared" si="9"/>
        <v>0</v>
      </c>
      <c r="NY39" s="3">
        <f t="shared" si="9"/>
        <v>0</v>
      </c>
      <c r="NZ39" s="3">
        <f t="shared" si="9"/>
        <v>0</v>
      </c>
      <c r="OA39" s="3">
        <f t="shared" si="9"/>
        <v>0</v>
      </c>
      <c r="OB39" s="3">
        <f t="shared" si="9"/>
        <v>0</v>
      </c>
      <c r="OC39" s="3">
        <f t="shared" si="9"/>
        <v>0</v>
      </c>
      <c r="OD39" s="3">
        <f t="shared" si="9"/>
        <v>0</v>
      </c>
      <c r="OE39" s="3">
        <f t="shared" si="9"/>
        <v>0</v>
      </c>
      <c r="OF39" s="3">
        <f t="shared" si="9"/>
        <v>0</v>
      </c>
      <c r="OG39" s="3">
        <f t="shared" si="9"/>
        <v>0</v>
      </c>
      <c r="OH39" s="3">
        <f t="shared" si="9"/>
        <v>0</v>
      </c>
      <c r="OI39" s="3">
        <f t="shared" si="9"/>
        <v>0</v>
      </c>
      <c r="OJ39" s="3">
        <f t="shared" si="9"/>
        <v>0</v>
      </c>
      <c r="OK39" s="3">
        <f t="shared" si="9"/>
        <v>0</v>
      </c>
      <c r="OL39" s="3">
        <f t="shared" si="9"/>
        <v>0</v>
      </c>
      <c r="OM39" s="3">
        <f t="shared" si="9"/>
        <v>0</v>
      </c>
      <c r="ON39" s="3">
        <f t="shared" si="9"/>
        <v>0</v>
      </c>
      <c r="OO39" s="3">
        <f t="shared" si="9"/>
        <v>0</v>
      </c>
      <c r="OP39" s="3">
        <f t="shared" si="9"/>
        <v>0</v>
      </c>
      <c r="OQ39" s="3">
        <f t="shared" si="9"/>
        <v>0</v>
      </c>
      <c r="OR39" s="3">
        <f t="shared" si="9"/>
        <v>0</v>
      </c>
      <c r="OS39" s="3">
        <f t="shared" si="9"/>
        <v>0</v>
      </c>
      <c r="OT39" s="3">
        <f t="shared" si="9"/>
        <v>0</v>
      </c>
      <c r="OU39" s="3">
        <f t="shared" si="9"/>
        <v>0</v>
      </c>
      <c r="OV39" s="3">
        <f t="shared" si="9"/>
        <v>0</v>
      </c>
      <c r="OW39" s="3">
        <f t="shared" si="9"/>
        <v>0</v>
      </c>
    </row>
    <row r="40" spans="1:413" ht="44.45" customHeight="1">
      <c r="A40" s="147" t="s">
        <v>1093</v>
      </c>
      <c r="B40" s="148"/>
      <c r="C40" s="10">
        <f>C39/25%</f>
        <v>0</v>
      </c>
      <c r="D40" s="10">
        <f t="shared" ref="D40:N40" si="10">D39/25%</f>
        <v>0</v>
      </c>
      <c r="E40" s="10">
        <f t="shared" si="10"/>
        <v>0</v>
      </c>
      <c r="F40" s="10">
        <f t="shared" si="10"/>
        <v>0</v>
      </c>
      <c r="G40" s="10">
        <f t="shared" si="10"/>
        <v>0</v>
      </c>
      <c r="H40" s="10">
        <f t="shared" si="10"/>
        <v>0</v>
      </c>
      <c r="I40" s="10">
        <f t="shared" si="10"/>
        <v>0</v>
      </c>
      <c r="J40" s="10">
        <f t="shared" si="10"/>
        <v>0</v>
      </c>
      <c r="K40" s="10">
        <f t="shared" si="10"/>
        <v>0</v>
      </c>
      <c r="L40" s="10">
        <f t="shared" si="10"/>
        <v>0</v>
      </c>
      <c r="M40" s="10">
        <f t="shared" si="10"/>
        <v>0</v>
      </c>
      <c r="N40" s="10">
        <f t="shared" si="10"/>
        <v>0</v>
      </c>
      <c r="O40" s="10">
        <f t="shared" ref="O40:AL40" si="11">O39/25%</f>
        <v>0</v>
      </c>
      <c r="P40" s="10">
        <f t="shared" si="11"/>
        <v>0</v>
      </c>
      <c r="Q40" s="10">
        <f t="shared" si="11"/>
        <v>0</v>
      </c>
      <c r="R40" s="10">
        <f t="shared" si="11"/>
        <v>0</v>
      </c>
      <c r="S40" s="10">
        <f t="shared" si="11"/>
        <v>0</v>
      </c>
      <c r="T40" s="10">
        <f t="shared" si="11"/>
        <v>0</v>
      </c>
      <c r="U40" s="10">
        <f t="shared" si="11"/>
        <v>0</v>
      </c>
      <c r="V40" s="10">
        <f t="shared" si="11"/>
        <v>0</v>
      </c>
      <c r="W40" s="10">
        <f t="shared" si="11"/>
        <v>0</v>
      </c>
      <c r="X40" s="10">
        <f t="shared" si="11"/>
        <v>0</v>
      </c>
      <c r="Y40" s="10">
        <f t="shared" si="11"/>
        <v>0</v>
      </c>
      <c r="Z40" s="10">
        <f t="shared" si="11"/>
        <v>0</v>
      </c>
      <c r="AA40" s="10">
        <f t="shared" si="11"/>
        <v>0</v>
      </c>
      <c r="AB40" s="10">
        <f t="shared" si="11"/>
        <v>0</v>
      </c>
      <c r="AC40" s="10">
        <f t="shared" si="11"/>
        <v>0</v>
      </c>
      <c r="AD40" s="10">
        <f t="shared" si="11"/>
        <v>0</v>
      </c>
      <c r="AE40" s="10">
        <f t="shared" si="11"/>
        <v>0</v>
      </c>
      <c r="AF40" s="10">
        <f t="shared" si="11"/>
        <v>0</v>
      </c>
      <c r="AG40" s="10">
        <f t="shared" si="11"/>
        <v>0</v>
      </c>
      <c r="AH40" s="10">
        <f t="shared" si="11"/>
        <v>0</v>
      </c>
      <c r="AI40" s="10">
        <f t="shared" si="11"/>
        <v>0</v>
      </c>
      <c r="AJ40" s="10">
        <f t="shared" si="11"/>
        <v>0</v>
      </c>
      <c r="AK40" s="10">
        <f t="shared" si="11"/>
        <v>0</v>
      </c>
      <c r="AL40" s="10">
        <f t="shared" si="11"/>
        <v>0</v>
      </c>
      <c r="AM40" s="10">
        <f t="shared" ref="AM40:BW40" si="12">AM39/25%</f>
        <v>0</v>
      </c>
      <c r="AN40" s="10">
        <f t="shared" si="12"/>
        <v>0</v>
      </c>
      <c r="AO40" s="10">
        <f t="shared" si="12"/>
        <v>0</v>
      </c>
      <c r="AP40" s="10">
        <f t="shared" si="12"/>
        <v>0</v>
      </c>
      <c r="AQ40" s="10">
        <f t="shared" si="12"/>
        <v>0</v>
      </c>
      <c r="AR40" s="10">
        <f t="shared" si="12"/>
        <v>0</v>
      </c>
      <c r="AS40" s="10">
        <f t="shared" si="12"/>
        <v>0</v>
      </c>
      <c r="AT40" s="10">
        <f t="shared" si="12"/>
        <v>0</v>
      </c>
      <c r="AU40" s="10">
        <f t="shared" si="12"/>
        <v>0</v>
      </c>
      <c r="AV40" s="10">
        <f t="shared" si="12"/>
        <v>0</v>
      </c>
      <c r="AW40" s="10">
        <f t="shared" si="12"/>
        <v>0</v>
      </c>
      <c r="AX40" s="10">
        <f t="shared" si="12"/>
        <v>0</v>
      </c>
      <c r="AY40" s="10">
        <f t="shared" si="12"/>
        <v>0</v>
      </c>
      <c r="AZ40" s="10">
        <f t="shared" si="12"/>
        <v>0</v>
      </c>
      <c r="BA40" s="10">
        <f t="shared" si="12"/>
        <v>0</v>
      </c>
      <c r="BB40" s="10">
        <f t="shared" si="12"/>
        <v>0</v>
      </c>
      <c r="BC40" s="10">
        <f t="shared" si="12"/>
        <v>0</v>
      </c>
      <c r="BD40" s="10">
        <f t="shared" si="12"/>
        <v>0</v>
      </c>
      <c r="BE40" s="10">
        <f t="shared" si="12"/>
        <v>0</v>
      </c>
      <c r="BF40" s="10">
        <f t="shared" si="12"/>
        <v>0</v>
      </c>
      <c r="BG40" s="10">
        <f t="shared" si="12"/>
        <v>0</v>
      </c>
      <c r="BH40" s="10">
        <f t="shared" si="12"/>
        <v>0</v>
      </c>
      <c r="BI40" s="10">
        <f t="shared" si="12"/>
        <v>0</v>
      </c>
      <c r="BJ40" s="10">
        <f t="shared" si="12"/>
        <v>0</v>
      </c>
      <c r="BK40" s="10"/>
      <c r="BL40" s="10"/>
      <c r="BM40" s="10"/>
      <c r="BN40" s="10">
        <f t="shared" si="12"/>
        <v>0</v>
      </c>
      <c r="BO40" s="10">
        <f t="shared" si="12"/>
        <v>0</v>
      </c>
      <c r="BP40" s="10">
        <f t="shared" si="12"/>
        <v>0</v>
      </c>
      <c r="BQ40" s="10">
        <f t="shared" si="12"/>
        <v>0</v>
      </c>
      <c r="BR40" s="10">
        <f t="shared" si="12"/>
        <v>0</v>
      </c>
      <c r="BS40" s="10">
        <f t="shared" si="12"/>
        <v>0</v>
      </c>
      <c r="BT40" s="10">
        <f t="shared" si="12"/>
        <v>0</v>
      </c>
      <c r="BU40" s="10">
        <f t="shared" si="12"/>
        <v>0</v>
      </c>
      <c r="BV40" s="10">
        <f t="shared" si="12"/>
        <v>0</v>
      </c>
      <c r="BW40" s="10">
        <f t="shared" si="12"/>
        <v>0</v>
      </c>
      <c r="BX40" s="10">
        <f t="shared" ref="BX40:DI40" si="13">BX39/25%</f>
        <v>0</v>
      </c>
      <c r="BY40" s="10">
        <f t="shared" si="13"/>
        <v>0</v>
      </c>
      <c r="BZ40" s="10">
        <f t="shared" si="13"/>
        <v>0</v>
      </c>
      <c r="CA40" s="10">
        <f t="shared" si="13"/>
        <v>0</v>
      </c>
      <c r="CB40" s="10">
        <f t="shared" si="13"/>
        <v>0</v>
      </c>
      <c r="CC40" s="10">
        <f t="shared" si="13"/>
        <v>0</v>
      </c>
      <c r="CD40" s="10">
        <f t="shared" si="13"/>
        <v>0</v>
      </c>
      <c r="CE40" s="10">
        <f t="shared" si="13"/>
        <v>0</v>
      </c>
      <c r="CF40" s="10">
        <f t="shared" si="13"/>
        <v>0</v>
      </c>
      <c r="CG40" s="10">
        <f t="shared" si="13"/>
        <v>0</v>
      </c>
      <c r="CH40" s="10">
        <f t="shared" si="13"/>
        <v>0</v>
      </c>
      <c r="CI40" s="10">
        <f t="shared" si="13"/>
        <v>0</v>
      </c>
      <c r="CJ40" s="10">
        <f t="shared" si="13"/>
        <v>0</v>
      </c>
      <c r="CK40" s="10">
        <f t="shared" si="13"/>
        <v>0</v>
      </c>
      <c r="CL40" s="10">
        <f t="shared" si="13"/>
        <v>0</v>
      </c>
      <c r="CM40" s="10">
        <f t="shared" si="13"/>
        <v>0</v>
      </c>
      <c r="CN40" s="10">
        <f t="shared" si="13"/>
        <v>0</v>
      </c>
      <c r="CO40" s="10">
        <f t="shared" si="13"/>
        <v>0</v>
      </c>
      <c r="CP40" s="10">
        <f t="shared" si="13"/>
        <v>0</v>
      </c>
      <c r="CQ40" s="10">
        <f t="shared" si="13"/>
        <v>0</v>
      </c>
      <c r="CR40" s="10">
        <f t="shared" si="13"/>
        <v>0</v>
      </c>
      <c r="CS40" s="10">
        <f t="shared" si="13"/>
        <v>0</v>
      </c>
      <c r="CT40" s="10">
        <f t="shared" si="13"/>
        <v>0</v>
      </c>
      <c r="CU40" s="10">
        <f t="shared" si="13"/>
        <v>0</v>
      </c>
      <c r="CV40" s="10">
        <f t="shared" si="13"/>
        <v>0</v>
      </c>
      <c r="CW40" s="10">
        <f t="shared" si="13"/>
        <v>0</v>
      </c>
      <c r="CX40" s="10">
        <f t="shared" si="13"/>
        <v>0</v>
      </c>
      <c r="CY40" s="10">
        <f t="shared" si="13"/>
        <v>0</v>
      </c>
      <c r="CZ40" s="10">
        <f t="shared" si="13"/>
        <v>0</v>
      </c>
      <c r="DA40" s="10">
        <f t="shared" si="13"/>
        <v>0</v>
      </c>
      <c r="DB40" s="10">
        <f t="shared" si="13"/>
        <v>0</v>
      </c>
      <c r="DC40" s="10">
        <f t="shared" si="13"/>
        <v>0</v>
      </c>
      <c r="DD40" s="10">
        <f t="shared" si="13"/>
        <v>0</v>
      </c>
      <c r="DE40" s="10">
        <f t="shared" si="13"/>
        <v>0</v>
      </c>
      <c r="DF40" s="10">
        <f t="shared" si="13"/>
        <v>0</v>
      </c>
      <c r="DG40" s="10">
        <f t="shared" si="13"/>
        <v>0</v>
      </c>
      <c r="DH40" s="10">
        <f t="shared" si="13"/>
        <v>0</v>
      </c>
      <c r="DI40" s="10">
        <f t="shared" si="13"/>
        <v>0</v>
      </c>
      <c r="DJ40" s="10">
        <f t="shared" ref="DJ40:EG40" si="14">DJ39/25%</f>
        <v>0</v>
      </c>
      <c r="DK40" s="10">
        <f t="shared" si="14"/>
        <v>0</v>
      </c>
      <c r="DL40" s="10">
        <f t="shared" si="14"/>
        <v>0</v>
      </c>
      <c r="DM40" s="10">
        <f t="shared" si="14"/>
        <v>0</v>
      </c>
      <c r="DN40" s="10">
        <f t="shared" si="14"/>
        <v>0</v>
      </c>
      <c r="DO40" s="10">
        <f t="shared" si="14"/>
        <v>0</v>
      </c>
      <c r="DP40" s="10">
        <f t="shared" si="14"/>
        <v>0</v>
      </c>
      <c r="DQ40" s="10">
        <f t="shared" si="14"/>
        <v>0</v>
      </c>
      <c r="DR40" s="10">
        <f t="shared" si="14"/>
        <v>0</v>
      </c>
      <c r="DS40" s="10">
        <f t="shared" si="14"/>
        <v>0</v>
      </c>
      <c r="DT40" s="10">
        <f t="shared" si="14"/>
        <v>0</v>
      </c>
      <c r="DU40" s="10">
        <f t="shared" si="14"/>
        <v>0</v>
      </c>
      <c r="DV40" s="10">
        <f t="shared" si="14"/>
        <v>0</v>
      </c>
      <c r="DW40" s="10">
        <f t="shared" si="14"/>
        <v>0</v>
      </c>
      <c r="DX40" s="10">
        <f t="shared" si="14"/>
        <v>0</v>
      </c>
      <c r="DY40" s="10">
        <f t="shared" si="14"/>
        <v>0</v>
      </c>
      <c r="DZ40" s="10">
        <f t="shared" si="14"/>
        <v>0</v>
      </c>
      <c r="EA40" s="10">
        <f t="shared" si="14"/>
        <v>0</v>
      </c>
      <c r="EB40" s="10">
        <f t="shared" si="14"/>
        <v>0</v>
      </c>
      <c r="EC40" s="10">
        <f t="shared" si="14"/>
        <v>0</v>
      </c>
      <c r="ED40" s="10">
        <f t="shared" si="14"/>
        <v>0</v>
      </c>
      <c r="EE40" s="10">
        <f t="shared" si="14"/>
        <v>0</v>
      </c>
      <c r="EF40" s="10">
        <f t="shared" si="14"/>
        <v>0</v>
      </c>
      <c r="EG40" s="10">
        <f t="shared" si="14"/>
        <v>0</v>
      </c>
      <c r="EH40" s="10">
        <f t="shared" ref="EH40:FX40" si="15">EH39/25%</f>
        <v>0</v>
      </c>
      <c r="EI40" s="10">
        <f t="shared" si="15"/>
        <v>0</v>
      </c>
      <c r="EJ40" s="10">
        <f t="shared" si="15"/>
        <v>0</v>
      </c>
      <c r="EK40" s="10">
        <f t="shared" si="15"/>
        <v>0</v>
      </c>
      <c r="EL40" s="10">
        <f t="shared" si="15"/>
        <v>0</v>
      </c>
      <c r="EM40" s="10">
        <f t="shared" si="15"/>
        <v>0</v>
      </c>
      <c r="EN40" s="10">
        <f t="shared" si="15"/>
        <v>0</v>
      </c>
      <c r="EO40" s="10">
        <f t="shared" si="15"/>
        <v>0</v>
      </c>
      <c r="EP40" s="10">
        <f t="shared" si="15"/>
        <v>0</v>
      </c>
      <c r="EQ40" s="10">
        <f t="shared" si="15"/>
        <v>0</v>
      </c>
      <c r="ER40" s="10">
        <f t="shared" si="15"/>
        <v>0</v>
      </c>
      <c r="ES40" s="10">
        <f t="shared" si="15"/>
        <v>0</v>
      </c>
      <c r="ET40" s="10">
        <f t="shared" si="15"/>
        <v>0</v>
      </c>
      <c r="EU40" s="10">
        <f t="shared" si="15"/>
        <v>0</v>
      </c>
      <c r="EV40" s="10">
        <f t="shared" si="15"/>
        <v>0</v>
      </c>
      <c r="EW40" s="10">
        <f t="shared" si="15"/>
        <v>0</v>
      </c>
      <c r="EX40" s="10">
        <f t="shared" si="15"/>
        <v>0</v>
      </c>
      <c r="EY40" s="10">
        <f t="shared" si="15"/>
        <v>0</v>
      </c>
      <c r="EZ40" s="10">
        <f t="shared" si="15"/>
        <v>0</v>
      </c>
      <c r="FA40" s="10">
        <f t="shared" si="15"/>
        <v>0</v>
      </c>
      <c r="FB40" s="10">
        <f t="shared" si="15"/>
        <v>0</v>
      </c>
      <c r="FC40" s="10">
        <f t="shared" si="15"/>
        <v>0</v>
      </c>
      <c r="FD40" s="10">
        <f t="shared" si="15"/>
        <v>0</v>
      </c>
      <c r="FE40" s="10">
        <f t="shared" si="15"/>
        <v>0</v>
      </c>
      <c r="FF40" s="10"/>
      <c r="FG40" s="10"/>
      <c r="FH40" s="10"/>
      <c r="FI40" s="10">
        <f t="shared" si="15"/>
        <v>0</v>
      </c>
      <c r="FJ40" s="10">
        <f t="shared" si="15"/>
        <v>0</v>
      </c>
      <c r="FK40" s="10">
        <f t="shared" si="15"/>
        <v>0</v>
      </c>
      <c r="FL40" s="10">
        <f t="shared" si="15"/>
        <v>0</v>
      </c>
      <c r="FM40" s="10">
        <f t="shared" si="15"/>
        <v>0</v>
      </c>
      <c r="FN40" s="10">
        <f t="shared" si="15"/>
        <v>0</v>
      </c>
      <c r="FO40" s="10"/>
      <c r="FP40" s="10"/>
      <c r="FQ40" s="10"/>
      <c r="FR40" s="10">
        <f t="shared" si="15"/>
        <v>0</v>
      </c>
      <c r="FS40" s="10">
        <f t="shared" si="15"/>
        <v>0</v>
      </c>
      <c r="FT40" s="10">
        <f t="shared" si="15"/>
        <v>0</v>
      </c>
      <c r="FU40" s="10">
        <f t="shared" si="15"/>
        <v>0</v>
      </c>
      <c r="FV40" s="10">
        <f t="shared" si="15"/>
        <v>0</v>
      </c>
      <c r="FW40" s="10">
        <f t="shared" si="15"/>
        <v>0</v>
      </c>
      <c r="FX40" s="10">
        <f t="shared" si="15"/>
        <v>0</v>
      </c>
      <c r="FY40" s="10">
        <f t="shared" ref="FY40:HU40" si="16">FY39/25%</f>
        <v>0</v>
      </c>
      <c r="FZ40" s="10">
        <f t="shared" si="16"/>
        <v>0</v>
      </c>
      <c r="GA40" s="10">
        <f t="shared" si="16"/>
        <v>0</v>
      </c>
      <c r="GB40" s="10">
        <f t="shared" si="16"/>
        <v>0</v>
      </c>
      <c r="GC40" s="10">
        <f t="shared" si="16"/>
        <v>0</v>
      </c>
      <c r="GD40" s="10">
        <f t="shared" si="16"/>
        <v>0</v>
      </c>
      <c r="GE40" s="10">
        <f t="shared" si="16"/>
        <v>0</v>
      </c>
      <c r="GF40" s="10">
        <f t="shared" si="16"/>
        <v>0</v>
      </c>
      <c r="GG40" s="10">
        <f t="shared" si="16"/>
        <v>0</v>
      </c>
      <c r="GH40" s="10">
        <f t="shared" si="16"/>
        <v>0</v>
      </c>
      <c r="GI40" s="10">
        <f t="shared" si="16"/>
        <v>0</v>
      </c>
      <c r="GJ40" s="10">
        <f t="shared" si="16"/>
        <v>0</v>
      </c>
      <c r="GK40" s="10">
        <f t="shared" si="16"/>
        <v>0</v>
      </c>
      <c r="GL40" s="10">
        <f t="shared" si="16"/>
        <v>0</v>
      </c>
      <c r="GM40" s="10">
        <f t="shared" si="16"/>
        <v>0</v>
      </c>
      <c r="GN40" s="10">
        <f t="shared" si="16"/>
        <v>0</v>
      </c>
      <c r="GO40" s="10">
        <f t="shared" si="16"/>
        <v>0</v>
      </c>
      <c r="GP40" s="10">
        <f t="shared" si="16"/>
        <v>0</v>
      </c>
      <c r="GQ40" s="10">
        <f t="shared" si="16"/>
        <v>0</v>
      </c>
      <c r="GR40" s="10">
        <f t="shared" si="16"/>
        <v>0</v>
      </c>
      <c r="GS40" s="10">
        <f t="shared" si="16"/>
        <v>0</v>
      </c>
      <c r="GT40" s="10">
        <f t="shared" si="16"/>
        <v>0</v>
      </c>
      <c r="GU40" s="10">
        <f t="shared" si="16"/>
        <v>0</v>
      </c>
      <c r="GV40" s="10">
        <f t="shared" si="16"/>
        <v>0</v>
      </c>
      <c r="GW40" s="10">
        <f t="shared" si="16"/>
        <v>0</v>
      </c>
      <c r="GX40" s="10">
        <f t="shared" si="16"/>
        <v>0</v>
      </c>
      <c r="GY40" s="10">
        <f t="shared" si="16"/>
        <v>0</v>
      </c>
      <c r="GZ40" s="10">
        <f t="shared" si="16"/>
        <v>0</v>
      </c>
      <c r="HA40" s="10">
        <f t="shared" si="16"/>
        <v>0</v>
      </c>
      <c r="HB40" s="10">
        <f t="shared" si="16"/>
        <v>0</v>
      </c>
      <c r="HC40" s="10">
        <f t="shared" si="16"/>
        <v>0</v>
      </c>
      <c r="HD40" s="10">
        <f t="shared" si="16"/>
        <v>0</v>
      </c>
      <c r="HE40" s="10">
        <f t="shared" si="16"/>
        <v>0</v>
      </c>
      <c r="HF40" s="10">
        <f t="shared" si="16"/>
        <v>0</v>
      </c>
      <c r="HG40" s="10">
        <f t="shared" si="16"/>
        <v>0</v>
      </c>
      <c r="HH40" s="10">
        <f t="shared" si="16"/>
        <v>0</v>
      </c>
      <c r="HI40" s="10">
        <f t="shared" si="16"/>
        <v>0</v>
      </c>
      <c r="HJ40" s="10">
        <f t="shared" si="16"/>
        <v>0</v>
      </c>
      <c r="HK40" s="10">
        <f t="shared" si="16"/>
        <v>0</v>
      </c>
      <c r="HL40" s="10">
        <f t="shared" si="16"/>
        <v>0</v>
      </c>
      <c r="HM40" s="10">
        <f t="shared" si="16"/>
        <v>0</v>
      </c>
      <c r="HN40" s="10">
        <f t="shared" si="16"/>
        <v>0</v>
      </c>
      <c r="HO40" s="10">
        <f t="shared" si="16"/>
        <v>0</v>
      </c>
      <c r="HP40" s="10">
        <f t="shared" si="16"/>
        <v>0</v>
      </c>
      <c r="HQ40" s="10">
        <f t="shared" si="16"/>
        <v>0</v>
      </c>
      <c r="HR40" s="10">
        <f t="shared" si="16"/>
        <v>0</v>
      </c>
      <c r="HS40" s="10">
        <f t="shared" si="16"/>
        <v>0</v>
      </c>
      <c r="HT40" s="10">
        <f t="shared" si="16"/>
        <v>0</v>
      </c>
      <c r="HU40" s="10">
        <f t="shared" si="16"/>
        <v>0</v>
      </c>
      <c r="HV40" s="10">
        <f t="shared" ref="HV40:KG40" si="17">HV39/25%</f>
        <v>0</v>
      </c>
      <c r="HW40" s="10">
        <f t="shared" si="17"/>
        <v>0</v>
      </c>
      <c r="HX40" s="10">
        <f t="shared" si="17"/>
        <v>0</v>
      </c>
      <c r="HY40" s="10">
        <f t="shared" si="17"/>
        <v>0</v>
      </c>
      <c r="HZ40" s="10">
        <f t="shared" si="17"/>
        <v>0</v>
      </c>
      <c r="IA40" s="10">
        <f t="shared" si="17"/>
        <v>0</v>
      </c>
      <c r="IB40" s="10">
        <f t="shared" si="17"/>
        <v>0</v>
      </c>
      <c r="IC40" s="10">
        <f t="shared" si="17"/>
        <v>0</v>
      </c>
      <c r="ID40" s="10">
        <f t="shared" si="17"/>
        <v>0</v>
      </c>
      <c r="IE40" s="10">
        <f t="shared" si="17"/>
        <v>0</v>
      </c>
      <c r="IF40" s="10">
        <f t="shared" si="17"/>
        <v>0</v>
      </c>
      <c r="IG40" s="10">
        <f t="shared" si="17"/>
        <v>0</v>
      </c>
      <c r="IH40" s="10">
        <f t="shared" si="17"/>
        <v>0</v>
      </c>
      <c r="II40" s="10">
        <f t="shared" si="17"/>
        <v>0</v>
      </c>
      <c r="IJ40" s="10">
        <f t="shared" si="17"/>
        <v>0</v>
      </c>
      <c r="IK40" s="10">
        <f t="shared" si="17"/>
        <v>0</v>
      </c>
      <c r="IL40" s="10">
        <f t="shared" si="17"/>
        <v>0</v>
      </c>
      <c r="IM40" s="10">
        <f t="shared" si="17"/>
        <v>0</v>
      </c>
      <c r="IN40" s="10">
        <f t="shared" si="17"/>
        <v>0</v>
      </c>
      <c r="IO40" s="10">
        <f t="shared" si="17"/>
        <v>0</v>
      </c>
      <c r="IP40" s="10">
        <f t="shared" si="17"/>
        <v>0</v>
      </c>
      <c r="IQ40" s="10">
        <f t="shared" si="17"/>
        <v>0</v>
      </c>
      <c r="IR40" s="10">
        <f t="shared" si="17"/>
        <v>0</v>
      </c>
      <c r="IS40" s="10">
        <f t="shared" si="17"/>
        <v>0</v>
      </c>
      <c r="IT40" s="10">
        <f t="shared" si="17"/>
        <v>0</v>
      </c>
      <c r="IU40" s="10">
        <f t="shared" si="17"/>
        <v>0</v>
      </c>
      <c r="IV40" s="10">
        <f t="shared" si="17"/>
        <v>0</v>
      </c>
      <c r="IW40" s="10">
        <f t="shared" si="17"/>
        <v>0</v>
      </c>
      <c r="IX40" s="10">
        <f t="shared" si="17"/>
        <v>0</v>
      </c>
      <c r="IY40" s="10">
        <f t="shared" si="17"/>
        <v>0</v>
      </c>
      <c r="IZ40" s="10">
        <f t="shared" si="17"/>
        <v>0</v>
      </c>
      <c r="JA40" s="10">
        <f t="shared" si="17"/>
        <v>0</v>
      </c>
      <c r="JB40" s="10">
        <f t="shared" si="17"/>
        <v>0</v>
      </c>
      <c r="JC40" s="10">
        <f t="shared" si="17"/>
        <v>0</v>
      </c>
      <c r="JD40" s="10">
        <f t="shared" si="17"/>
        <v>0</v>
      </c>
      <c r="JE40" s="10">
        <f t="shared" si="17"/>
        <v>0</v>
      </c>
      <c r="JF40" s="10">
        <f t="shared" si="17"/>
        <v>0</v>
      </c>
      <c r="JG40" s="10">
        <f t="shared" si="17"/>
        <v>0</v>
      </c>
      <c r="JH40" s="10">
        <f t="shared" si="17"/>
        <v>0</v>
      </c>
      <c r="JI40" s="10">
        <f t="shared" si="17"/>
        <v>0</v>
      </c>
      <c r="JJ40" s="10">
        <f t="shared" si="17"/>
        <v>0</v>
      </c>
      <c r="JK40" s="10">
        <f t="shared" si="17"/>
        <v>0</v>
      </c>
      <c r="JL40" s="10">
        <f t="shared" si="17"/>
        <v>0</v>
      </c>
      <c r="JM40" s="10">
        <f t="shared" si="17"/>
        <v>0</v>
      </c>
      <c r="JN40" s="10">
        <f t="shared" si="17"/>
        <v>0</v>
      </c>
      <c r="JO40" s="10">
        <f t="shared" si="17"/>
        <v>0</v>
      </c>
      <c r="JP40" s="10">
        <f t="shared" si="17"/>
        <v>0</v>
      </c>
      <c r="JQ40" s="10">
        <f t="shared" si="17"/>
        <v>0</v>
      </c>
      <c r="JR40" s="10">
        <f t="shared" si="17"/>
        <v>0</v>
      </c>
      <c r="JS40" s="10">
        <f t="shared" si="17"/>
        <v>0</v>
      </c>
      <c r="JT40" s="10">
        <f t="shared" si="17"/>
        <v>0</v>
      </c>
      <c r="JU40" s="10">
        <f t="shared" si="17"/>
        <v>0</v>
      </c>
      <c r="JV40" s="10">
        <f t="shared" si="17"/>
        <v>0</v>
      </c>
      <c r="JW40" s="10">
        <f t="shared" si="17"/>
        <v>0</v>
      </c>
      <c r="JX40" s="10">
        <f t="shared" si="17"/>
        <v>0</v>
      </c>
      <c r="JY40" s="10">
        <f t="shared" si="17"/>
        <v>0</v>
      </c>
      <c r="JZ40" s="10">
        <f t="shared" si="17"/>
        <v>0</v>
      </c>
      <c r="KA40" s="10">
        <f t="shared" si="17"/>
        <v>0</v>
      </c>
      <c r="KB40" s="10">
        <f t="shared" si="17"/>
        <v>0</v>
      </c>
      <c r="KC40" s="10">
        <f t="shared" si="17"/>
        <v>0</v>
      </c>
      <c r="KD40" s="10">
        <f t="shared" si="17"/>
        <v>0</v>
      </c>
      <c r="KE40" s="10">
        <f t="shared" si="17"/>
        <v>0</v>
      </c>
      <c r="KF40" s="10">
        <f t="shared" si="17"/>
        <v>0</v>
      </c>
      <c r="KG40" s="10">
        <f t="shared" si="17"/>
        <v>0</v>
      </c>
      <c r="KH40" s="10">
        <f t="shared" ref="KH40:MS40" si="18">KH39/25%</f>
        <v>0</v>
      </c>
      <c r="KI40" s="10">
        <f t="shared" si="18"/>
        <v>0</v>
      </c>
      <c r="KJ40" s="10">
        <f t="shared" si="18"/>
        <v>0</v>
      </c>
      <c r="KK40" s="10">
        <f t="shared" si="18"/>
        <v>0</v>
      </c>
      <c r="KL40" s="10">
        <f t="shared" si="18"/>
        <v>0</v>
      </c>
      <c r="KM40" s="10">
        <f t="shared" si="18"/>
        <v>0</v>
      </c>
      <c r="KN40" s="10">
        <f t="shared" si="18"/>
        <v>0</v>
      </c>
      <c r="KO40" s="10">
        <f t="shared" si="18"/>
        <v>0</v>
      </c>
      <c r="KP40" s="10">
        <f t="shared" si="18"/>
        <v>0</v>
      </c>
      <c r="KQ40" s="10">
        <f t="shared" si="18"/>
        <v>0</v>
      </c>
      <c r="KR40" s="10">
        <f t="shared" si="18"/>
        <v>0</v>
      </c>
      <c r="KS40" s="10">
        <f t="shared" si="18"/>
        <v>0</v>
      </c>
      <c r="KT40" s="10">
        <f t="shared" si="18"/>
        <v>0</v>
      </c>
      <c r="KU40" s="10">
        <f t="shared" si="18"/>
        <v>0</v>
      </c>
      <c r="KV40" s="10">
        <f t="shared" si="18"/>
        <v>0</v>
      </c>
      <c r="KW40" s="10">
        <f t="shared" si="18"/>
        <v>0</v>
      </c>
      <c r="KX40" s="10">
        <f t="shared" si="18"/>
        <v>0</v>
      </c>
      <c r="KY40" s="10">
        <f t="shared" si="18"/>
        <v>0</v>
      </c>
      <c r="KZ40" s="10">
        <f t="shared" si="18"/>
        <v>0</v>
      </c>
      <c r="LA40" s="10">
        <f t="shared" si="18"/>
        <v>0</v>
      </c>
      <c r="LB40" s="10">
        <f t="shared" si="18"/>
        <v>0</v>
      </c>
      <c r="LC40" s="10">
        <f t="shared" si="18"/>
        <v>0</v>
      </c>
      <c r="LD40" s="10">
        <f t="shared" si="18"/>
        <v>0</v>
      </c>
      <c r="LE40" s="10">
        <f t="shared" si="18"/>
        <v>0</v>
      </c>
      <c r="LF40" s="10">
        <f t="shared" si="18"/>
        <v>0</v>
      </c>
      <c r="LG40" s="10">
        <f t="shared" si="18"/>
        <v>0</v>
      </c>
      <c r="LH40" s="10">
        <f t="shared" si="18"/>
        <v>0</v>
      </c>
      <c r="LI40" s="10">
        <f t="shared" si="18"/>
        <v>0</v>
      </c>
      <c r="LJ40" s="10">
        <f t="shared" si="18"/>
        <v>0</v>
      </c>
      <c r="LK40" s="10">
        <f t="shared" si="18"/>
        <v>0</v>
      </c>
      <c r="LL40" s="10">
        <f t="shared" si="18"/>
        <v>0</v>
      </c>
      <c r="LM40" s="10">
        <f t="shared" si="18"/>
        <v>0</v>
      </c>
      <c r="LN40" s="10">
        <f t="shared" si="18"/>
        <v>0</v>
      </c>
      <c r="LO40" s="10">
        <f t="shared" si="18"/>
        <v>0</v>
      </c>
      <c r="LP40" s="10">
        <f t="shared" si="18"/>
        <v>0</v>
      </c>
      <c r="LQ40" s="10">
        <f t="shared" si="18"/>
        <v>0</v>
      </c>
      <c r="LR40" s="10">
        <f t="shared" si="18"/>
        <v>0</v>
      </c>
      <c r="LS40" s="10">
        <f t="shared" si="18"/>
        <v>0</v>
      </c>
      <c r="LT40" s="10">
        <f t="shared" si="18"/>
        <v>0</v>
      </c>
      <c r="LU40" s="10">
        <f t="shared" si="18"/>
        <v>0</v>
      </c>
      <c r="LV40" s="10">
        <f t="shared" si="18"/>
        <v>0</v>
      </c>
      <c r="LW40" s="10">
        <f t="shared" si="18"/>
        <v>0</v>
      </c>
      <c r="LX40" s="10">
        <f t="shared" si="18"/>
        <v>0</v>
      </c>
      <c r="LY40" s="10">
        <f t="shared" si="18"/>
        <v>0</v>
      </c>
      <c r="LZ40" s="10">
        <f t="shared" si="18"/>
        <v>0</v>
      </c>
      <c r="MA40" s="10">
        <f t="shared" si="18"/>
        <v>0</v>
      </c>
      <c r="MB40" s="10">
        <f t="shared" si="18"/>
        <v>0</v>
      </c>
      <c r="MC40" s="10">
        <f t="shared" si="18"/>
        <v>0</v>
      </c>
      <c r="MD40" s="10">
        <f t="shared" si="18"/>
        <v>0</v>
      </c>
      <c r="ME40" s="10">
        <f t="shared" si="18"/>
        <v>0</v>
      </c>
      <c r="MF40" s="10">
        <f t="shared" si="18"/>
        <v>0</v>
      </c>
      <c r="MG40" s="10">
        <f t="shared" si="18"/>
        <v>0</v>
      </c>
      <c r="MH40" s="10">
        <f t="shared" si="18"/>
        <v>0</v>
      </c>
      <c r="MI40" s="10">
        <f t="shared" si="18"/>
        <v>0</v>
      </c>
      <c r="MJ40" s="10">
        <f t="shared" si="18"/>
        <v>0</v>
      </c>
      <c r="MK40" s="10">
        <f t="shared" si="18"/>
        <v>0</v>
      </c>
      <c r="ML40" s="10">
        <f t="shared" si="18"/>
        <v>0</v>
      </c>
      <c r="MM40" s="10">
        <f t="shared" si="18"/>
        <v>0</v>
      </c>
      <c r="MN40" s="10">
        <f t="shared" si="18"/>
        <v>0</v>
      </c>
      <c r="MO40" s="10">
        <f t="shared" si="18"/>
        <v>0</v>
      </c>
      <c r="MP40" s="10">
        <f t="shared" si="18"/>
        <v>0</v>
      </c>
      <c r="MQ40" s="10">
        <f t="shared" si="18"/>
        <v>0</v>
      </c>
      <c r="MR40" s="10">
        <f t="shared" si="18"/>
        <v>0</v>
      </c>
      <c r="MS40" s="10">
        <f t="shared" si="18"/>
        <v>0</v>
      </c>
      <c r="MT40" s="10">
        <f t="shared" ref="MT40:OW40" si="19">MT39/25%</f>
        <v>0</v>
      </c>
      <c r="MU40" s="10">
        <f t="shared" si="19"/>
        <v>0</v>
      </c>
      <c r="MV40" s="10">
        <f t="shared" si="19"/>
        <v>0</v>
      </c>
      <c r="MW40" s="10">
        <f t="shared" si="19"/>
        <v>0</v>
      </c>
      <c r="MX40" s="10">
        <f t="shared" si="19"/>
        <v>0</v>
      </c>
      <c r="MY40" s="10">
        <f t="shared" si="19"/>
        <v>0</v>
      </c>
      <c r="MZ40" s="10">
        <f t="shared" si="19"/>
        <v>0</v>
      </c>
      <c r="NA40" s="10">
        <f t="shared" si="19"/>
        <v>0</v>
      </c>
      <c r="NB40" s="10">
        <f t="shared" si="19"/>
        <v>0</v>
      </c>
      <c r="NC40" s="10">
        <f t="shared" si="19"/>
        <v>0</v>
      </c>
      <c r="ND40" s="10">
        <f t="shared" si="19"/>
        <v>0</v>
      </c>
      <c r="NE40" s="10">
        <f t="shared" si="19"/>
        <v>0</v>
      </c>
      <c r="NF40" s="10">
        <f t="shared" si="19"/>
        <v>0</v>
      </c>
      <c r="NG40" s="10">
        <f t="shared" si="19"/>
        <v>0</v>
      </c>
      <c r="NH40" s="10">
        <f t="shared" si="19"/>
        <v>0</v>
      </c>
      <c r="NI40" s="10">
        <f t="shared" si="19"/>
        <v>0</v>
      </c>
      <c r="NJ40" s="10">
        <f t="shared" si="19"/>
        <v>0</v>
      </c>
      <c r="NK40" s="10">
        <f t="shared" si="19"/>
        <v>0</v>
      </c>
      <c r="NL40" s="10">
        <f t="shared" si="19"/>
        <v>0</v>
      </c>
      <c r="NM40" s="10">
        <f t="shared" si="19"/>
        <v>0</v>
      </c>
      <c r="NN40" s="10">
        <f t="shared" si="19"/>
        <v>0</v>
      </c>
      <c r="NO40" s="10">
        <f t="shared" si="19"/>
        <v>0</v>
      </c>
      <c r="NP40" s="10">
        <f t="shared" si="19"/>
        <v>0</v>
      </c>
      <c r="NQ40" s="10">
        <f t="shared" si="19"/>
        <v>0</v>
      </c>
      <c r="NR40" s="10">
        <f t="shared" si="19"/>
        <v>0</v>
      </c>
      <c r="NS40" s="10">
        <f t="shared" si="19"/>
        <v>0</v>
      </c>
      <c r="NT40" s="10">
        <f t="shared" si="19"/>
        <v>0</v>
      </c>
      <c r="NU40" s="10">
        <f t="shared" si="19"/>
        <v>0</v>
      </c>
      <c r="NV40" s="10">
        <f t="shared" si="19"/>
        <v>0</v>
      </c>
      <c r="NW40" s="10">
        <f t="shared" si="19"/>
        <v>0</v>
      </c>
      <c r="NX40" s="10">
        <f t="shared" si="19"/>
        <v>0</v>
      </c>
      <c r="NY40" s="10">
        <f t="shared" si="19"/>
        <v>0</v>
      </c>
      <c r="NZ40" s="10">
        <f t="shared" si="19"/>
        <v>0</v>
      </c>
      <c r="OA40" s="10">
        <f t="shared" si="19"/>
        <v>0</v>
      </c>
      <c r="OB40" s="10">
        <f t="shared" si="19"/>
        <v>0</v>
      </c>
      <c r="OC40" s="10">
        <f t="shared" si="19"/>
        <v>0</v>
      </c>
      <c r="OD40" s="10">
        <f t="shared" si="19"/>
        <v>0</v>
      </c>
      <c r="OE40" s="10">
        <f t="shared" si="19"/>
        <v>0</v>
      </c>
      <c r="OF40" s="10">
        <f t="shared" si="19"/>
        <v>0</v>
      </c>
      <c r="OG40" s="10">
        <f t="shared" si="19"/>
        <v>0</v>
      </c>
      <c r="OH40" s="10">
        <f t="shared" si="19"/>
        <v>0</v>
      </c>
      <c r="OI40" s="10">
        <f t="shared" si="19"/>
        <v>0</v>
      </c>
      <c r="OJ40" s="10">
        <f t="shared" si="19"/>
        <v>0</v>
      </c>
      <c r="OK40" s="10">
        <f t="shared" si="19"/>
        <v>0</v>
      </c>
      <c r="OL40" s="10">
        <f t="shared" si="19"/>
        <v>0</v>
      </c>
      <c r="OM40" s="10">
        <f t="shared" si="19"/>
        <v>0</v>
      </c>
      <c r="ON40" s="10">
        <f t="shared" si="19"/>
        <v>0</v>
      </c>
      <c r="OO40" s="10">
        <f t="shared" si="19"/>
        <v>0</v>
      </c>
      <c r="OP40" s="10">
        <f t="shared" si="19"/>
        <v>0</v>
      </c>
      <c r="OQ40" s="10">
        <f t="shared" si="19"/>
        <v>0</v>
      </c>
      <c r="OR40" s="10">
        <f t="shared" si="19"/>
        <v>0</v>
      </c>
      <c r="OS40" s="10">
        <f t="shared" si="19"/>
        <v>0</v>
      </c>
      <c r="OT40" s="10">
        <f t="shared" si="19"/>
        <v>0</v>
      </c>
      <c r="OU40" s="10">
        <f t="shared" si="19"/>
        <v>0</v>
      </c>
      <c r="OV40" s="10">
        <f t="shared" si="19"/>
        <v>0</v>
      </c>
      <c r="OW40" s="10">
        <f t="shared" si="19"/>
        <v>0</v>
      </c>
    </row>
    <row r="42" spans="1:413">
      <c r="B42" s="11" t="s">
        <v>1069</v>
      </c>
    </row>
    <row r="43" spans="1:413">
      <c r="B43" t="s">
        <v>1070</v>
      </c>
      <c r="C43" t="s">
        <v>1071</v>
      </c>
      <c r="D43" s="43" t="e">
        <f>(C40+#REF!+#REF!+F40+#REF!+#REF!+#REF!+#REF!+#REF!+#REF!+#REF!+#REF!+I40+L40+#REF!+#REF!+#REF!+#REF!+#REF!+#REF!+#REF!+#REF!+#REF!+#REF!+#REF!+O40+#REF!+#REF!+R40+U40)/30</f>
        <v>#REF!</v>
      </c>
      <c r="E43" t="e">
        <f>D43/100*25</f>
        <v>#REF!</v>
      </c>
    </row>
    <row r="44" spans="1:413">
      <c r="B44" t="s">
        <v>1072</v>
      </c>
      <c r="C44" t="s">
        <v>1071</v>
      </c>
      <c r="D44" t="e">
        <f>(D40+#REF!+#REF!+G40+#REF!+#REF!+#REF!+#REF!+#REF!+#REF!+#REF!+#REF!+J40+M40+#REF!+#REF!+#REF!+#REF!+#REF!+#REF!+#REF!+#REF!+#REF!+#REF!+#REF!+P40+#REF!+#REF!+S40+V40)/30</f>
        <v>#REF!</v>
      </c>
      <c r="E44" t="e">
        <f>D44/100*25</f>
        <v>#REF!</v>
      </c>
    </row>
    <row r="45" spans="1:413">
      <c r="B45" t="s">
        <v>1073</v>
      </c>
      <c r="C45" t="s">
        <v>1071</v>
      </c>
      <c r="D45" t="e">
        <f>(E40+#REF!+#REF!+H40+#REF!+#REF!+#REF!+#REF!+#REF!+#REF!+#REF!+#REF!+K40+N40+#REF!+#REF!+#REF!+#REF!+#REF!+#REF!+#REF!+#REF!+#REF!+#REF!+#REF!+Q40+#REF!+#REF!+T40+W40)/30</f>
        <v>#REF!</v>
      </c>
      <c r="E45" t="e">
        <f>D45/100*25</f>
        <v>#REF!</v>
      </c>
    </row>
    <row r="47" spans="1:413">
      <c r="B47" t="s">
        <v>1070</v>
      </c>
      <c r="C47" t="s">
        <v>1074</v>
      </c>
      <c r="D47" s="43" t="e">
        <f>(X40+#REF!+#REF!+#REF!+AA40+AD40+#REF!+#REF!+AG40+#REF!+#REF!+#REF!+AJ40+AM40+AP40+AS40+AV40+AY40+#REF!+#REF!+#REF!+#REF!+BB40+BE40+BH40+#REF!+#REF!+#REF!+BN40+BQ40+BT40+#REF!+#REF!+#REF!+BW40+BZ40+#REF!+#REF!+#REF!+CC40+CF40+#REF!+CI40+CL40+CO40+CR40+CU40+#REF!+#REF!+CX40+DA40+#REF!)/52</f>
        <v>#REF!</v>
      </c>
      <c r="E47" t="e">
        <f>D47/100*25</f>
        <v>#REF!</v>
      </c>
    </row>
    <row r="48" spans="1:413">
      <c r="B48" t="s">
        <v>1072</v>
      </c>
      <c r="C48" t="s">
        <v>1074</v>
      </c>
      <c r="D48" t="e">
        <f>(Y40+#REF!+#REF!+#REF!+AB40+AE40+#REF!+#REF!+AH40+#REF!+#REF!+#REF!+AK40+AN40+AQ40+AT40+AW40+AZ40+#REF!+#REF!+#REF!+#REF!+BC40+BF40+BI40+#REF!+#REF!+#REF!+BO40+BR40+BU40+#REF!+#REF!+#REF!+BX40+CA40+#REF!+#REF!+#REF!+CD40+CG40+#REF!+CJ40+CM40+CP40+CS40+CV40+#REF!+#REF!+CY40+DB40+#REF!)/52</f>
        <v>#REF!</v>
      </c>
      <c r="E48" t="e">
        <f>D48/100*25</f>
        <v>#REF!</v>
      </c>
    </row>
    <row r="49" spans="2:5">
      <c r="B49" t="s">
        <v>1073</v>
      </c>
      <c r="C49" t="s">
        <v>1074</v>
      </c>
      <c r="D49" t="e">
        <f>(Z40+#REF!+#REF!+#REF!+AC40+AF40+#REF!+#REF!+AI40+#REF!+#REF!+#REF!+AL40+AO40+AR40+AU40+AX40+BA40+#REF!+#REF!+#REF!+#REF!+BD40+BG40+BJ40+#REF!+#REF!+#REF!+BP40+BS40+BV40+#REF!+#REF!+#REF!+BY40+CB40+#REF!+#REF!+#REF!+CE40+CH40+#REF!+CK40+CN40+CQ40+CT40+CW40+#REF!+#REF!+CZ40+DC40+#REF!)/52</f>
        <v>#REF!</v>
      </c>
      <c r="E49" t="e">
        <f>D49/100*25</f>
        <v>#REF!</v>
      </c>
    </row>
    <row r="51" spans="2:5">
      <c r="B51" t="s">
        <v>1070</v>
      </c>
      <c r="C51" t="s">
        <v>1076</v>
      </c>
      <c r="D51" t="e">
        <f>(DD40+DG40+#REF!+#REF!+DJ40+#REF!+DM40+#REF!+#REF!+#REF!+DP40+#REF!+DS40+DV40+#REF!)/15</f>
        <v>#REF!</v>
      </c>
      <c r="E51" t="e">
        <f>D51/100*25</f>
        <v>#REF!</v>
      </c>
    </row>
    <row r="52" spans="2:5">
      <c r="B52" t="s">
        <v>1072</v>
      </c>
      <c r="C52" t="s">
        <v>1076</v>
      </c>
      <c r="D52" t="e">
        <f>(DE40+DH40+#REF!+#REF!+DK40+#REF!+DN40+#REF!+#REF!+#REF!+DQ40+#REF!+DT40+DW40+#REF!)/15</f>
        <v>#REF!</v>
      </c>
      <c r="E52" t="e">
        <f>D52/100*25</f>
        <v>#REF!</v>
      </c>
    </row>
    <row r="53" spans="2:5">
      <c r="B53" t="s">
        <v>1073</v>
      </c>
      <c r="C53" t="s">
        <v>1076</v>
      </c>
      <c r="D53" t="e">
        <f>(DF40+DI40+#REF!+#REF!+DL40+#REF!+DO40+#REF!+#REF!+#REF!+DR40+#REF!+DU40+DX40+#REF!)/15</f>
        <v>#REF!</v>
      </c>
      <c r="E53" t="e">
        <f>D53/100*25</f>
        <v>#REF!</v>
      </c>
    </row>
    <row r="55" spans="2:5">
      <c r="B55" t="s">
        <v>1070</v>
      </c>
      <c r="C55" t="s">
        <v>1075</v>
      </c>
      <c r="D55" t="e">
        <f>(DY40+#REF!+EB40+#REF!+#REF!+#REF!+EE40+#REF!+#REF!+#REF!+EH40+#REF!+EK40+EN40+#REF!+#REF!+EQ40+#REF!+ET40+EW40+EZ40+#REF!+#REF!+FC40+FI40+#REF!+FL40+#REF!+FR40+#REF!+FU40+FX40+#REF!+GA40+GD40+#REF!+#REF!+GG40+#REF!+#REF!+GJ40+GM40+GP40+GS40+GV40+GY40+HB40+HE40+HH40+HK40+HN40+HQ40+HT40+HW40+HZ40+IC40+IF40+II40+IL40+IO40+IR40)/61</f>
        <v>#REF!</v>
      </c>
      <c r="E55" t="e">
        <f>D55/100*25</f>
        <v>#REF!</v>
      </c>
    </row>
    <row r="56" spans="2:5">
      <c r="B56" t="s">
        <v>1072</v>
      </c>
      <c r="C56" t="s">
        <v>1075</v>
      </c>
      <c r="D56" t="e">
        <f>(DZ40+#REF!+EC40+#REF!+#REF!+#REF!+EF40+#REF!+#REF!+#REF!+EI40+#REF!+EL40+EO40+#REF!+#REF!+ER40+#REF!+EU40+EX40+FA40+#REF!+#REF!+FD40+FJ40+#REF!+FM40+#REF!+FS40+#REF!+FV40+FY40+#REF!+GB40+GE40+#REF!+#REF!+GH40+#REF!+#REF!+GK40+GN40+GQ40+GT40+GW40+GZ40+HC40+HF40+HI40+HL40+HO40+HR40+HU40+HX40+IA40+ID40+IG40+IJ40+IM40+IP40+IS40)/61</f>
        <v>#REF!</v>
      </c>
      <c r="E56" t="e">
        <f>D56/100*25</f>
        <v>#REF!</v>
      </c>
    </row>
    <row r="57" spans="2:5">
      <c r="B57" t="s">
        <v>1073</v>
      </c>
      <c r="C57" t="s">
        <v>1075</v>
      </c>
      <c r="D57" t="e">
        <f>(EA40+#REF!+ED40+#REF!+#REF!+#REF!+EG40+#REF!+#REF!+#REF!+EJ40+#REF!+EM40+EP40+#REF!+#REF!+ES40+#REF!+EV40+EY40+FB40+#REF!+#REF!+FE40+FK40+#REF!+FN40+#REF!+FT40+#REF!+FW40+FZ40+#REF!+GC40+GF40+#REF!+#REF!+GI40+#REF!+#REF!+GL40+GO40+GR40+GU40+GX40+HA40+HD40+HG40+HJ40+HM40+HP40+HS40+HV40+HY40+IB40+IE40+IH40+IK40+IN40+IQ40+IT40)/52</f>
        <v>#REF!</v>
      </c>
      <c r="E57" t="e">
        <f>D57/100*25</f>
        <v>#REF!</v>
      </c>
    </row>
    <row r="59" spans="2:5">
      <c r="B59" t="s">
        <v>1070</v>
      </c>
      <c r="C59" t="s">
        <v>1077</v>
      </c>
      <c r="D59">
        <f>(IU40+IX40+JA40+JD40+JG40+JJ40+JM40+JP40+JS40+JV40+JY40+KB40+KE40+KH40+KK40+KN40+KQ40+KT40+KW40+KZ40+LC40+LF40+LI40+LL40+LO40+LR40+LU40+LX40+MA40+MD40+MG40+MJ40+MM40+MP40+MS40+MV40+MY40+NB40+NE40+NH40+NK40+NN40+NQ40+NT40+NW40+NZ40+OC40+OF40+OI40+OL40+OO40+OR40+OU40)/53</f>
        <v>0</v>
      </c>
      <c r="E59">
        <f>D59/100*25</f>
        <v>0</v>
      </c>
    </row>
    <row r="60" spans="2:5">
      <c r="B60" t="s">
        <v>1072</v>
      </c>
      <c r="C60" t="s">
        <v>1077</v>
      </c>
      <c r="D60">
        <f>(IV40+IY40+JB40+JE40+JH40+JK40+JN40+JQ40+JT40+JW40+JZ40+KC40+KF40+KI40+KL40+KO40+KR40+KU40+KX40+LA40+LD40+LG40+LJ40+LM40+LP40+LS40+LV40+LY40+MB40+ME40+MH40+MK40+MN40+MQ40+MT40+MW40+MZ40+NC40+NF40+NI40+NL40+NO40+NR40+NU40+NX40+OA40+OD40+OG40+OJ40+OM40+OP40+OS40+OV40)/53</f>
        <v>0</v>
      </c>
      <c r="E60">
        <f>D60/100*25</f>
        <v>0</v>
      </c>
    </row>
    <row r="61" spans="2:5">
      <c r="B61" t="s">
        <v>1073</v>
      </c>
      <c r="C61" t="s">
        <v>1077</v>
      </c>
      <c r="D61">
        <f>(IT40+IW40+IZ40+JC40+JF40+JI40+JL40+JO40+JR40+JU40+JX40+KA40+KD40+KG40+KJ40+KM40+KP40+KS40+KV40+KY40+LB40+LE40+LH40+LK40+LN40+LQ40+LT40+LW40+LZ40+MC40+MF40+MI40+ML40+MO40+MR40+MU40+MX40+NA40+ND40+NG40+NJ40+NM40+NP40+NS40+NV40+NY40+OB40+OE40+OH40+OK40+ON40+OQ40+OT40+OW40)/53</f>
        <v>0</v>
      </c>
      <c r="E61">
        <f>D61/100*25</f>
        <v>0</v>
      </c>
    </row>
  </sheetData>
  <mergeCells count="288">
    <mergeCell ref="HT11:HV11"/>
    <mergeCell ref="GJ4:HP4"/>
    <mergeCell ref="OU11:OW11"/>
    <mergeCell ref="IR11:IT11"/>
    <mergeCell ref="LC11:LE11"/>
    <mergeCell ref="LF11:LH11"/>
    <mergeCell ref="MS11:MU11"/>
    <mergeCell ref="OR12:OT12"/>
    <mergeCell ref="IU4:OW4"/>
    <mergeCell ref="GJ5:HP10"/>
    <mergeCell ref="HQ5:IT10"/>
    <mergeCell ref="IU5:OW10"/>
    <mergeCell ref="NH11:NJ11"/>
    <mergeCell ref="NK11:NM11"/>
    <mergeCell ref="NN11:NP11"/>
    <mergeCell ref="NQ11:NS11"/>
    <mergeCell ref="NT11:NV11"/>
    <mergeCell ref="OR11:OT11"/>
    <mergeCell ref="NW11:NY11"/>
    <mergeCell ref="NZ11:OB11"/>
    <mergeCell ref="NZ12:OB12"/>
    <mergeCell ref="OC12:OE12"/>
    <mergeCell ref="OF12:OH12"/>
    <mergeCell ref="OI12:OK12"/>
    <mergeCell ref="FR4:GI4"/>
    <mergeCell ref="MV11:MX11"/>
    <mergeCell ref="MY11:NA11"/>
    <mergeCell ref="NB11:ND11"/>
    <mergeCell ref="NE11:NG11"/>
    <mergeCell ref="MM11:MO11"/>
    <mergeCell ref="MP11:MR11"/>
    <mergeCell ref="HQ4:IT4"/>
    <mergeCell ref="GA11:GC11"/>
    <mergeCell ref="GD11:GF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JY11:KA11"/>
    <mergeCell ref="KB11:KD11"/>
    <mergeCell ref="KE11:KG11"/>
    <mergeCell ref="OL12:ON12"/>
    <mergeCell ref="OO12:OQ12"/>
    <mergeCell ref="OC11:OE11"/>
    <mergeCell ref="OF11:OH11"/>
    <mergeCell ref="OI11:OK11"/>
    <mergeCell ref="OL11:ON11"/>
    <mergeCell ref="OO11:OQ11"/>
    <mergeCell ref="ET4:FN4"/>
    <mergeCell ref="DM11:DO11"/>
    <mergeCell ref="DP11:DR11"/>
    <mergeCell ref="FU11:FW11"/>
    <mergeCell ref="FX11:FZ11"/>
    <mergeCell ref="FI11:FK11"/>
    <mergeCell ref="FL11:FN11"/>
    <mergeCell ref="FO11:FQ11"/>
    <mergeCell ref="FR11:FT11"/>
    <mergeCell ref="GM11:GO11"/>
    <mergeCell ref="GP11:GR11"/>
    <mergeCell ref="GS11:GU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CL4:DC4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B4:B13"/>
    <mergeCell ref="AV4:BP4"/>
    <mergeCell ref="R11:T11"/>
    <mergeCell ref="U11:W11"/>
    <mergeCell ref="I11:K11"/>
    <mergeCell ref="L11:N11"/>
    <mergeCell ref="AJ11:AL11"/>
    <mergeCell ref="AD11:AF11"/>
    <mergeCell ref="BQ4:CK4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MA11:MC11"/>
    <mergeCell ref="MD11:MF11"/>
    <mergeCell ref="MG11:MI11"/>
    <mergeCell ref="MJ11:ML11"/>
    <mergeCell ref="LI11:LK11"/>
    <mergeCell ref="LL11:LN11"/>
    <mergeCell ref="LO11:LQ11"/>
    <mergeCell ref="LR11:LT11"/>
    <mergeCell ref="LU11:LW11"/>
    <mergeCell ref="LX11:LZ11"/>
    <mergeCell ref="KQ11:KS11"/>
    <mergeCell ref="KT11:KV11"/>
    <mergeCell ref="X12:Z12"/>
    <mergeCell ref="R12:T12"/>
    <mergeCell ref="U12:W12"/>
    <mergeCell ref="IO11:IQ11"/>
    <mergeCell ref="IU11:IW11"/>
    <mergeCell ref="IX11:IZ11"/>
    <mergeCell ref="JA11:JC11"/>
    <mergeCell ref="JD11:JF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DG12:DI12"/>
    <mergeCell ref="KW11:KY11"/>
    <mergeCell ref="KZ11:LB11"/>
    <mergeCell ref="BN12:BP12"/>
    <mergeCell ref="BQ12:BS12"/>
    <mergeCell ref="BT12:BV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DA12:DC12"/>
    <mergeCell ref="DP12:DR12"/>
    <mergeCell ref="DY12:EA12"/>
    <mergeCell ref="EB12:ED12"/>
    <mergeCell ref="EQ12:ES12"/>
    <mergeCell ref="ET12:EV12"/>
    <mergeCell ref="EW12:EY12"/>
    <mergeCell ref="EZ12:FB12"/>
    <mergeCell ref="FO12:FQ12"/>
    <mergeCell ref="EH12:EJ12"/>
    <mergeCell ref="EK12:EM12"/>
    <mergeCell ref="EN12:EP12"/>
    <mergeCell ref="EE12:EG12"/>
    <mergeCell ref="GA12:GC12"/>
    <mergeCell ref="GD12:GF12"/>
    <mergeCell ref="GG12:GI12"/>
    <mergeCell ref="FR12:FT12"/>
    <mergeCell ref="FU12:FW12"/>
    <mergeCell ref="FX12:FZ12"/>
    <mergeCell ref="FF12:FH12"/>
    <mergeCell ref="FC12:FE12"/>
    <mergeCell ref="FI12:FK12"/>
    <mergeCell ref="FL12:FN12"/>
    <mergeCell ref="GY12:HA12"/>
    <mergeCell ref="HB12:HD12"/>
    <mergeCell ref="HE12:HG12"/>
    <mergeCell ref="HH12:HJ12"/>
    <mergeCell ref="HK12:HM12"/>
    <mergeCell ref="HN12:HP12"/>
    <mergeCell ref="GJ12:GL12"/>
    <mergeCell ref="GM12:GO12"/>
    <mergeCell ref="GP12:GR12"/>
    <mergeCell ref="GS12:GU12"/>
    <mergeCell ref="GV12:GX12"/>
    <mergeCell ref="LO12:LQ12"/>
    <mergeCell ref="LR12:LT12"/>
    <mergeCell ref="KK12:KM12"/>
    <mergeCell ref="KN12:KP12"/>
    <mergeCell ref="KQ12:KS12"/>
    <mergeCell ref="KT12:KV12"/>
    <mergeCell ref="KW12:KY12"/>
    <mergeCell ref="KZ12:LB12"/>
    <mergeCell ref="JS12:JU12"/>
    <mergeCell ref="JV12:JX12"/>
    <mergeCell ref="JY12:KA12"/>
    <mergeCell ref="KB12:KD12"/>
    <mergeCell ref="KE12:KG12"/>
    <mergeCell ref="KH12:KJ12"/>
    <mergeCell ref="A39:B39"/>
    <mergeCell ref="A40:B40"/>
    <mergeCell ref="O11:Q11"/>
    <mergeCell ref="O12:Q12"/>
    <mergeCell ref="L12:N12"/>
    <mergeCell ref="I12:K12"/>
    <mergeCell ref="A4:A13"/>
    <mergeCell ref="LI12:LK12"/>
    <mergeCell ref="LL12:LN12"/>
    <mergeCell ref="JA12:JC12"/>
    <mergeCell ref="JD12:JF12"/>
    <mergeCell ref="JG12:JI12"/>
    <mergeCell ref="JJ12:JL12"/>
    <mergeCell ref="JM12:JO12"/>
    <mergeCell ref="JP12:JR12"/>
    <mergeCell ref="II12:IK12"/>
    <mergeCell ref="IL12:IN12"/>
    <mergeCell ref="HQ12:HS12"/>
    <mergeCell ref="HT12:HV12"/>
    <mergeCell ref="HW12:HY12"/>
    <mergeCell ref="HZ12:IB12"/>
    <mergeCell ref="IC12:IE12"/>
    <mergeCell ref="IF12:IH12"/>
    <mergeCell ref="IO12:IQ12"/>
    <mergeCell ref="IR12:IT12"/>
    <mergeCell ref="NW12:NY12"/>
    <mergeCell ref="NT12:NV12"/>
    <mergeCell ref="NQ12:NS12"/>
    <mergeCell ref="NN12:NP12"/>
    <mergeCell ref="NK12:NM12"/>
    <mergeCell ref="NH12:NJ12"/>
    <mergeCell ref="NE12:NG12"/>
    <mergeCell ref="IX12:IZ12"/>
    <mergeCell ref="IU12:IW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LC12:LE12"/>
    <mergeCell ref="LF12:L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2023-09-18T05:51:42Z</dcterms:modified>
</cp:coreProperties>
</file>