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PSON-SCAN L1800\Desktop\методическая работа\2023-2024\мониторинг\мониторинг итоговый\"/>
    </mc:Choice>
  </mc:AlternateContent>
  <bookViews>
    <workbookView xWindow="0" yWindow="0" windowWidth="19200" windowHeight="7545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D53" i="3"/>
  <c r="D52" i="3"/>
  <c r="L50" i="3"/>
  <c r="L49" i="3"/>
  <c r="L48" i="3"/>
  <c r="J50" i="3"/>
  <c r="J49" i="3"/>
  <c r="J48" i="3"/>
  <c r="H50" i="3"/>
  <c r="H49" i="3"/>
  <c r="H48" i="3"/>
  <c r="F50" i="3"/>
  <c r="F49" i="3"/>
  <c r="F48" i="3"/>
  <c r="F51" i="3"/>
  <c r="H41" i="3"/>
  <c r="H40" i="3"/>
  <c r="H39" i="3"/>
  <c r="F41" i="3"/>
  <c r="F40" i="3"/>
  <c r="F39" i="3"/>
  <c r="D50" i="3"/>
  <c r="D49" i="3"/>
  <c r="D48" i="3"/>
  <c r="D45" i="3"/>
  <c r="D44" i="3"/>
  <c r="D43" i="3"/>
  <c r="D42" i="3"/>
  <c r="D41" i="3"/>
  <c r="D40" i="3"/>
  <c r="D39" i="3"/>
  <c r="D36" i="3"/>
  <c r="D35" i="3"/>
  <c r="D34" i="3"/>
  <c r="E31" i="3" l="1"/>
  <c r="AK31" i="3"/>
  <c r="BO31" i="3"/>
  <c r="CI31" i="3"/>
  <c r="CL31" i="3"/>
  <c r="CO31" i="3"/>
  <c r="CR31" i="3"/>
  <c r="CY31" i="3"/>
  <c r="DD31" i="3"/>
  <c r="DX31" i="3"/>
  <c r="ED31" i="3"/>
  <c r="EP31" i="3"/>
  <c r="ET31" i="3"/>
  <c r="D44" i="2" l="1"/>
  <c r="D43" i="2"/>
  <c r="D42" i="2"/>
  <c r="L40" i="2"/>
  <c r="L39" i="2"/>
  <c r="L38" i="2"/>
  <c r="J40" i="2"/>
  <c r="J39" i="2"/>
  <c r="J38" i="2"/>
  <c r="H40" i="2"/>
  <c r="H39" i="2"/>
  <c r="H38" i="2"/>
  <c r="F40" i="2"/>
  <c r="F39" i="2"/>
  <c r="F38" i="2"/>
  <c r="D40" i="2"/>
  <c r="D39" i="2"/>
  <c r="D38" i="2"/>
  <c r="D35" i="2"/>
  <c r="D34" i="2"/>
  <c r="D33" i="2"/>
  <c r="F31" i="2"/>
  <c r="F30" i="2"/>
  <c r="F29" i="2"/>
  <c r="D32" i="2"/>
  <c r="D30" i="2"/>
  <c r="D29" i="2"/>
  <c r="D27" i="2"/>
  <c r="D26" i="2"/>
  <c r="D25" i="2"/>
  <c r="D24" i="2"/>
  <c r="D21" i="2"/>
  <c r="E21" i="2"/>
  <c r="G21" i="2"/>
  <c r="H21" i="2"/>
  <c r="K21" i="2"/>
  <c r="L21" i="2"/>
  <c r="P21" i="2"/>
  <c r="Q21" i="2"/>
  <c r="T21" i="2"/>
  <c r="W21" i="2"/>
  <c r="AF21" i="2"/>
  <c r="AO21" i="2"/>
  <c r="AR21" i="2"/>
  <c r="AS21" i="2"/>
  <c r="AU21" i="2"/>
  <c r="BG21" i="2"/>
  <c r="BH21" i="2"/>
  <c r="BJ21" i="2"/>
  <c r="BK21" i="2"/>
  <c r="BM21" i="2"/>
  <c r="BN21" i="2"/>
  <c r="BP21" i="2"/>
  <c r="BS21" i="2"/>
  <c r="BV21" i="2"/>
  <c r="BX21" i="2"/>
  <c r="BY21" i="2"/>
  <c r="BZ21" i="2"/>
  <c r="CC21" i="2"/>
  <c r="CF21" i="2"/>
  <c r="CH21" i="2"/>
  <c r="CK21" i="2"/>
  <c r="CL21" i="2"/>
  <c r="CO21" i="2"/>
  <c r="CQ21" i="2"/>
  <c r="CT21" i="2"/>
  <c r="CY21" i="2"/>
  <c r="CZ21" i="2"/>
  <c r="DB21" i="2"/>
  <c r="DC21" i="2"/>
  <c r="DD21" i="2"/>
  <c r="DH21" i="2"/>
  <c r="DI21" i="2"/>
  <c r="DL21" i="2"/>
  <c r="DR21" i="2"/>
  <c r="D24" i="1" l="1"/>
  <c r="D25" i="1"/>
  <c r="D26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20" i="1" l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C20" i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0" i="3"/>
  <c r="EI31" i="3" s="1"/>
  <c r="DR20" i="2" l="1"/>
  <c r="DQ20" i="2"/>
  <c r="DQ21" i="2" s="1"/>
  <c r="DP20" i="2"/>
  <c r="DP21" i="2" s="1"/>
  <c r="DO20" i="2"/>
  <c r="DO21" i="2" s="1"/>
  <c r="DN20" i="2"/>
  <c r="DN21" i="2" s="1"/>
  <c r="DM20" i="2"/>
  <c r="DM21" i="2" s="1"/>
  <c r="DL20" i="2"/>
  <c r="DK20" i="2"/>
  <c r="DK21" i="2" s="1"/>
  <c r="DJ20" i="2"/>
  <c r="DJ21" i="2" s="1"/>
  <c r="DI20" i="2"/>
  <c r="DH20" i="2"/>
  <c r="DG20" i="2"/>
  <c r="DG21" i="2" s="1"/>
  <c r="DF20" i="2"/>
  <c r="DF21" i="2" s="1"/>
  <c r="DE20" i="2"/>
  <c r="DE21" i="2" s="1"/>
  <c r="DD20" i="2"/>
  <c r="DC20" i="2"/>
  <c r="DB20" i="2"/>
  <c r="DA20" i="2"/>
  <c r="DA21" i="2" s="1"/>
  <c r="CZ20" i="2"/>
  <c r="CY20" i="2"/>
  <c r="CX20" i="2"/>
  <c r="CX21" i="2" s="1"/>
  <c r="CW20" i="2"/>
  <c r="CW21" i="2" s="1"/>
  <c r="CV20" i="2"/>
  <c r="CV21" i="2" s="1"/>
  <c r="CU20" i="2"/>
  <c r="CU21" i="2" s="1"/>
  <c r="CT20" i="2"/>
  <c r="CS20" i="2"/>
  <c r="CS21" i="2" s="1"/>
  <c r="CR20" i="2"/>
  <c r="CR21" i="2" s="1"/>
  <c r="CQ20" i="2"/>
  <c r="CP20" i="2"/>
  <c r="CP21" i="2" s="1"/>
  <c r="CO20" i="2"/>
  <c r="CN20" i="2"/>
  <c r="CN21" i="2" s="1"/>
  <c r="CM20" i="2"/>
  <c r="CM21" i="2" s="1"/>
  <c r="CL20" i="2"/>
  <c r="CK20" i="2"/>
  <c r="CJ20" i="2"/>
  <c r="CJ21" i="2" s="1"/>
  <c r="CI20" i="2"/>
  <c r="CI21" i="2" s="1"/>
  <c r="CH20" i="2"/>
  <c r="CG20" i="2"/>
  <c r="CG21" i="2" s="1"/>
  <c r="CF20" i="2"/>
  <c r="CE20" i="2"/>
  <c r="CE21" i="2" s="1"/>
  <c r="CD20" i="2"/>
  <c r="CD21" i="2" s="1"/>
  <c r="CC20" i="2"/>
  <c r="CB20" i="2"/>
  <c r="CB21" i="2" s="1"/>
  <c r="CA20" i="2"/>
  <c r="CA21" i="2" s="1"/>
  <c r="BZ20" i="2"/>
  <c r="BY20" i="2"/>
  <c r="BX20" i="2"/>
  <c r="BW20" i="2"/>
  <c r="BW21" i="2" s="1"/>
  <c r="BV20" i="2"/>
  <c r="BU20" i="2"/>
  <c r="BU21" i="2" s="1"/>
  <c r="BT20" i="2"/>
  <c r="BT21" i="2" s="1"/>
  <c r="BS20" i="2"/>
  <c r="BR20" i="2"/>
  <c r="BR21" i="2" s="1"/>
  <c r="BQ20" i="2"/>
  <c r="BQ21" i="2" s="1"/>
  <c r="BP20" i="2"/>
  <c r="BO20" i="2"/>
  <c r="BO21" i="2" s="1"/>
  <c r="BN20" i="2"/>
  <c r="BM20" i="2"/>
  <c r="BL20" i="2"/>
  <c r="BL21" i="2" s="1"/>
  <c r="BK20" i="2"/>
  <c r="BJ20" i="2"/>
  <c r="BI20" i="2"/>
  <c r="BI21" i="2" s="1"/>
  <c r="BH20" i="2"/>
  <c r="BG20" i="2"/>
  <c r="BF20" i="2"/>
  <c r="BF21" i="2" s="1"/>
  <c r="BE20" i="2"/>
  <c r="BE21" i="2" s="1"/>
  <c r="BD20" i="2"/>
  <c r="BD21" i="2" s="1"/>
  <c r="BC20" i="2"/>
  <c r="BC21" i="2" s="1"/>
  <c r="BB20" i="2"/>
  <c r="BB21" i="2" s="1"/>
  <c r="BA20" i="2"/>
  <c r="BA21" i="2" s="1"/>
  <c r="AZ20" i="2"/>
  <c r="AZ21" i="2" s="1"/>
  <c r="AY20" i="2"/>
  <c r="AY21" i="2" s="1"/>
  <c r="AX20" i="2"/>
  <c r="AX21" i="2" s="1"/>
  <c r="AW20" i="2"/>
  <c r="AW21" i="2" s="1"/>
  <c r="AV20" i="2"/>
  <c r="AV21" i="2" s="1"/>
  <c r="AU20" i="2"/>
  <c r="AT20" i="2"/>
  <c r="AT21" i="2" s="1"/>
  <c r="AS20" i="2"/>
  <c r="AR20" i="2"/>
  <c r="AQ20" i="2"/>
  <c r="AQ21" i="2" s="1"/>
  <c r="AP20" i="2"/>
  <c r="AP21" i="2" s="1"/>
  <c r="AO20" i="2"/>
  <c r="AN20" i="2"/>
  <c r="AN21" i="2" s="1"/>
  <c r="AM20" i="2"/>
  <c r="AM21" i="2" s="1"/>
  <c r="AL20" i="2"/>
  <c r="AL21" i="2" s="1"/>
  <c r="AK20" i="2"/>
  <c r="AK21" i="2" s="1"/>
  <c r="AJ20" i="2"/>
  <c r="AJ21" i="2" s="1"/>
  <c r="AI20" i="2"/>
  <c r="AI21" i="2" s="1"/>
  <c r="AH20" i="2"/>
  <c r="AH21" i="2" s="1"/>
  <c r="AG20" i="2"/>
  <c r="AG21" i="2" s="1"/>
  <c r="AF20" i="2"/>
  <c r="AE20" i="2"/>
  <c r="AE21" i="2" s="1"/>
  <c r="AD20" i="2"/>
  <c r="AD21" i="2" s="1"/>
  <c r="AC20" i="2"/>
  <c r="AC21" i="2" s="1"/>
  <c r="AB20" i="2"/>
  <c r="AB21" i="2" s="1"/>
  <c r="AA20" i="2"/>
  <c r="AA21" i="2" s="1"/>
  <c r="Z20" i="2"/>
  <c r="Z21" i="2" s="1"/>
  <c r="Y20" i="2"/>
  <c r="Y21" i="2" s="1"/>
  <c r="X20" i="2"/>
  <c r="X21" i="2" s="1"/>
  <c r="W20" i="2"/>
  <c r="V20" i="2"/>
  <c r="V21" i="2" s="1"/>
  <c r="U20" i="2"/>
  <c r="U21" i="2" s="1"/>
  <c r="T20" i="2"/>
  <c r="S20" i="2"/>
  <c r="S21" i="2" s="1"/>
  <c r="R20" i="2"/>
  <c r="R21" i="2" s="1"/>
  <c r="Q20" i="2"/>
  <c r="P20" i="2"/>
  <c r="O20" i="2"/>
  <c r="O21" i="2" s="1"/>
  <c r="N20" i="2"/>
  <c r="N21" i="2" s="1"/>
  <c r="M20" i="2"/>
  <c r="M21" i="2" s="1"/>
  <c r="L20" i="2"/>
  <c r="K20" i="2"/>
  <c r="J20" i="2"/>
  <c r="J21" i="2" s="1"/>
  <c r="I20" i="2"/>
  <c r="I21" i="2" s="1"/>
  <c r="H20" i="2"/>
  <c r="G20" i="2"/>
  <c r="F20" i="2"/>
  <c r="F21" i="2" s="1"/>
  <c r="E20" i="2"/>
  <c r="D20" i="2"/>
  <c r="C20" i="2"/>
  <c r="C21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0" i="3"/>
  <c r="FK31" i="3" s="1"/>
  <c r="FJ30" i="3"/>
  <c r="FJ31" i="3" s="1"/>
  <c r="FI30" i="3"/>
  <c r="FI31" i="3" s="1"/>
  <c r="FH30" i="3"/>
  <c r="FH31" i="3" s="1"/>
  <c r="FG30" i="3"/>
  <c r="FG31" i="3" s="1"/>
  <c r="FF30" i="3"/>
  <c r="FF31" i="3" s="1"/>
  <c r="FE30" i="3"/>
  <c r="FE31" i="3" s="1"/>
  <c r="FD30" i="3"/>
  <c r="FD31" i="3" s="1"/>
  <c r="FC30" i="3"/>
  <c r="FC31" i="3" s="1"/>
  <c r="FB30" i="3"/>
  <c r="FB31" i="3" s="1"/>
  <c r="FA30" i="3"/>
  <c r="FA31" i="3" s="1"/>
  <c r="EZ30" i="3"/>
  <c r="EZ31" i="3" s="1"/>
  <c r="EY30" i="3"/>
  <c r="EY31" i="3" s="1"/>
  <c r="EX30" i="3"/>
  <c r="EX31" i="3" s="1"/>
  <c r="EW30" i="3"/>
  <c r="EW31" i="3" s="1"/>
  <c r="EV30" i="3"/>
  <c r="EV31" i="3" s="1"/>
  <c r="EU30" i="3"/>
  <c r="EU31" i="3" s="1"/>
  <c r="ET30" i="3"/>
  <c r="ES30" i="3"/>
  <c r="ES31" i="3" s="1"/>
  <c r="ER30" i="3"/>
  <c r="ER31" i="3" s="1"/>
  <c r="EQ30" i="3"/>
  <c r="EQ31" i="3" s="1"/>
  <c r="EP30" i="3"/>
  <c r="EO30" i="3"/>
  <c r="EO31" i="3" s="1"/>
  <c r="EN30" i="3"/>
  <c r="EN31" i="3" s="1"/>
  <c r="EM30" i="3"/>
  <c r="EM31" i="3" s="1"/>
  <c r="EL30" i="3"/>
  <c r="EL31" i="3" s="1"/>
  <c r="EK30" i="3"/>
  <c r="EK31" i="3" s="1"/>
  <c r="EJ30" i="3"/>
  <c r="EJ31" i="3" s="1"/>
  <c r="EH30" i="3"/>
  <c r="EH31" i="3" s="1"/>
  <c r="EG30" i="3"/>
  <c r="EG31" i="3" s="1"/>
  <c r="EF30" i="3"/>
  <c r="EF31" i="3" s="1"/>
  <c r="EE30" i="3"/>
  <c r="EE31" i="3" s="1"/>
  <c r="ED30" i="3"/>
  <c r="EC30" i="3"/>
  <c r="EC31" i="3" s="1"/>
  <c r="EB30" i="3"/>
  <c r="EB31" i="3" s="1"/>
  <c r="EA30" i="3"/>
  <c r="EA31" i="3" s="1"/>
  <c r="DZ30" i="3"/>
  <c r="DZ31" i="3" s="1"/>
  <c r="DY30" i="3"/>
  <c r="DY31" i="3" s="1"/>
  <c r="DX30" i="3"/>
  <c r="DW30" i="3"/>
  <c r="DW31" i="3" s="1"/>
  <c r="DV30" i="3"/>
  <c r="DV31" i="3" s="1"/>
  <c r="DU30" i="3"/>
  <c r="DU31" i="3" s="1"/>
  <c r="DT30" i="3"/>
  <c r="DT31" i="3" s="1"/>
  <c r="DS30" i="3"/>
  <c r="DS31" i="3" s="1"/>
  <c r="DR30" i="3"/>
  <c r="DR31" i="3" s="1"/>
  <c r="DQ30" i="3"/>
  <c r="DQ31" i="3" s="1"/>
  <c r="DP30" i="3"/>
  <c r="DP31" i="3" s="1"/>
  <c r="DO30" i="3"/>
  <c r="DO31" i="3" s="1"/>
  <c r="DN30" i="3"/>
  <c r="DN31" i="3" s="1"/>
  <c r="DM30" i="3"/>
  <c r="DM31" i="3" s="1"/>
  <c r="DL30" i="3"/>
  <c r="DL31" i="3" s="1"/>
  <c r="DK30" i="3"/>
  <c r="DK31" i="3" s="1"/>
  <c r="DJ30" i="3"/>
  <c r="DJ31" i="3" s="1"/>
  <c r="DI30" i="3"/>
  <c r="DI31" i="3" s="1"/>
  <c r="DH30" i="3"/>
  <c r="DH31" i="3" s="1"/>
  <c r="DG30" i="3"/>
  <c r="DG31" i="3" s="1"/>
  <c r="DF30" i="3"/>
  <c r="DF31" i="3" s="1"/>
  <c r="DE30" i="3"/>
  <c r="DE31" i="3" s="1"/>
  <c r="DD30" i="3"/>
  <c r="DC30" i="3"/>
  <c r="DC31" i="3" s="1"/>
  <c r="DB30" i="3"/>
  <c r="DB31" i="3" s="1"/>
  <c r="DA30" i="3"/>
  <c r="DA31" i="3" s="1"/>
  <c r="CZ30" i="3"/>
  <c r="CZ31" i="3" s="1"/>
  <c r="CY30" i="3"/>
  <c r="CX30" i="3"/>
  <c r="CX31" i="3" s="1"/>
  <c r="CW30" i="3"/>
  <c r="CW31" i="3" s="1"/>
  <c r="CV30" i="3"/>
  <c r="CV31" i="3" s="1"/>
  <c r="CU30" i="3"/>
  <c r="CU31" i="3" s="1"/>
  <c r="CT30" i="3"/>
  <c r="CT31" i="3" s="1"/>
  <c r="CS30" i="3"/>
  <c r="CS31" i="3" s="1"/>
  <c r="CR30" i="3"/>
  <c r="CQ30" i="3"/>
  <c r="CQ31" i="3" s="1"/>
  <c r="CP30" i="3"/>
  <c r="CP31" i="3" s="1"/>
  <c r="CO30" i="3"/>
  <c r="CN30" i="3"/>
  <c r="CN31" i="3" s="1"/>
  <c r="CM30" i="3"/>
  <c r="CM31" i="3" s="1"/>
  <c r="CL30" i="3"/>
  <c r="CK30" i="3"/>
  <c r="CK31" i="3" s="1"/>
  <c r="CJ30" i="3"/>
  <c r="CJ31" i="3" s="1"/>
  <c r="CI30" i="3"/>
  <c r="CH30" i="3"/>
  <c r="CH31" i="3" s="1"/>
  <c r="CG30" i="3"/>
  <c r="CG31" i="3" s="1"/>
  <c r="CF30" i="3"/>
  <c r="CF31" i="3" s="1"/>
  <c r="CE30" i="3"/>
  <c r="CE31" i="3" s="1"/>
  <c r="CD30" i="3"/>
  <c r="CD31" i="3" s="1"/>
  <c r="CC30" i="3"/>
  <c r="CC31" i="3" s="1"/>
  <c r="CB30" i="3"/>
  <c r="CB31" i="3" s="1"/>
  <c r="CA30" i="3"/>
  <c r="CA31" i="3" s="1"/>
  <c r="BZ30" i="3"/>
  <c r="BZ31" i="3" s="1"/>
  <c r="BY30" i="3"/>
  <c r="BY31" i="3" s="1"/>
  <c r="BX30" i="3"/>
  <c r="BX31" i="3" s="1"/>
  <c r="BW30" i="3"/>
  <c r="BW31" i="3" s="1"/>
  <c r="BV30" i="3"/>
  <c r="BV31" i="3" s="1"/>
  <c r="BU30" i="3"/>
  <c r="BU31" i="3" s="1"/>
  <c r="BT30" i="3"/>
  <c r="BT31" i="3" s="1"/>
  <c r="BS30" i="3"/>
  <c r="BS31" i="3" s="1"/>
  <c r="BR30" i="3"/>
  <c r="BR31" i="3" s="1"/>
  <c r="BQ30" i="3"/>
  <c r="BQ31" i="3" s="1"/>
  <c r="BP30" i="3"/>
  <c r="BP31" i="3" s="1"/>
  <c r="BO30" i="3"/>
  <c r="BN30" i="3"/>
  <c r="BN31" i="3" s="1"/>
  <c r="BM30" i="3"/>
  <c r="BM31" i="3" s="1"/>
  <c r="BL30" i="3"/>
  <c r="BL31" i="3" s="1"/>
  <c r="BK30" i="3"/>
  <c r="BK31" i="3" s="1"/>
  <c r="BJ30" i="3"/>
  <c r="BJ31" i="3" s="1"/>
  <c r="BI30" i="3"/>
  <c r="BI31" i="3" s="1"/>
  <c r="BH30" i="3"/>
  <c r="BH31" i="3" s="1"/>
  <c r="BG30" i="3"/>
  <c r="BG31" i="3" s="1"/>
  <c r="BF30" i="3"/>
  <c r="BF31" i="3" s="1"/>
  <c r="BE30" i="3"/>
  <c r="BE31" i="3" s="1"/>
  <c r="BD30" i="3"/>
  <c r="BD31" i="3" s="1"/>
  <c r="BC30" i="3"/>
  <c r="BC31" i="3" s="1"/>
  <c r="BB30" i="3"/>
  <c r="BB31" i="3" s="1"/>
  <c r="BA30" i="3"/>
  <c r="BA31" i="3" s="1"/>
  <c r="AZ30" i="3"/>
  <c r="AZ31" i="3" s="1"/>
  <c r="AY30" i="3"/>
  <c r="AY31" i="3" s="1"/>
  <c r="AX30" i="3"/>
  <c r="AX31" i="3" s="1"/>
  <c r="AW30" i="3"/>
  <c r="AW31" i="3" s="1"/>
  <c r="AV30" i="3"/>
  <c r="AV31" i="3" s="1"/>
  <c r="AU30" i="3"/>
  <c r="AU31" i="3" s="1"/>
  <c r="AT30" i="3"/>
  <c r="AT31" i="3" s="1"/>
  <c r="AS30" i="3"/>
  <c r="AS31" i="3" s="1"/>
  <c r="AR30" i="3"/>
  <c r="AR31" i="3" s="1"/>
  <c r="AQ30" i="3"/>
  <c r="AQ31" i="3" s="1"/>
  <c r="AP30" i="3"/>
  <c r="AP31" i="3" s="1"/>
  <c r="AO30" i="3"/>
  <c r="AO31" i="3" s="1"/>
  <c r="AN30" i="3"/>
  <c r="AN31" i="3" s="1"/>
  <c r="AM30" i="3"/>
  <c r="AM31" i="3" s="1"/>
  <c r="AL30" i="3"/>
  <c r="AL31" i="3" s="1"/>
  <c r="AK30" i="3"/>
  <c r="AJ30" i="3"/>
  <c r="AJ31" i="3" s="1"/>
  <c r="AI30" i="3"/>
  <c r="AI31" i="3" s="1"/>
  <c r="AH30" i="3"/>
  <c r="AH31" i="3" s="1"/>
  <c r="AG30" i="3"/>
  <c r="AG31" i="3" s="1"/>
  <c r="AF30" i="3"/>
  <c r="AF31" i="3" s="1"/>
  <c r="AE30" i="3"/>
  <c r="AE31" i="3" s="1"/>
  <c r="AD30" i="3"/>
  <c r="AD31" i="3" s="1"/>
  <c r="AC30" i="3"/>
  <c r="AC31" i="3" s="1"/>
  <c r="AB30" i="3"/>
  <c r="AB31" i="3" s="1"/>
  <c r="AA30" i="3"/>
  <c r="AA31" i="3" s="1"/>
  <c r="Z30" i="3"/>
  <c r="Z31" i="3" s="1"/>
  <c r="Y30" i="3"/>
  <c r="Y31" i="3" s="1"/>
  <c r="X30" i="3"/>
  <c r="X31" i="3" s="1"/>
  <c r="W30" i="3"/>
  <c r="W31" i="3" s="1"/>
  <c r="V30" i="3"/>
  <c r="V31" i="3" s="1"/>
  <c r="U30" i="3"/>
  <c r="U31" i="3" s="1"/>
  <c r="T30" i="3"/>
  <c r="T31" i="3" s="1"/>
  <c r="S30" i="3"/>
  <c r="S31" i="3" s="1"/>
  <c r="R30" i="3"/>
  <c r="R31" i="3" s="1"/>
  <c r="Q30" i="3"/>
  <c r="Q31" i="3" s="1"/>
  <c r="P30" i="3"/>
  <c r="P31" i="3" s="1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D30" i="3"/>
  <c r="D31" i="3" s="1"/>
  <c r="C30" i="3"/>
  <c r="C31" i="3" s="1"/>
  <c r="C19" i="1"/>
  <c r="K49" i="5" l="1"/>
  <c r="J49" i="5" s="1"/>
  <c r="K50" i="5"/>
  <c r="J50" i="5" s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54" i="3"/>
  <c r="E53" i="3"/>
  <c r="E52" i="3"/>
  <c r="M48" i="3"/>
  <c r="M49" i="3"/>
  <c r="M50" i="3"/>
  <c r="K48" i="3"/>
  <c r="K49" i="3"/>
  <c r="K50" i="3"/>
  <c r="I48" i="3"/>
  <c r="I49" i="3"/>
  <c r="I50" i="3"/>
  <c r="G48" i="3"/>
  <c r="G49" i="3"/>
  <c r="G50" i="3"/>
  <c r="E48" i="3"/>
  <c r="E49" i="3"/>
  <c r="E50" i="3"/>
  <c r="E43" i="3"/>
  <c r="E44" i="3"/>
  <c r="E45" i="3"/>
  <c r="E40" i="3"/>
  <c r="E35" i="3"/>
  <c r="E36" i="3"/>
  <c r="I39" i="3"/>
  <c r="I40" i="3"/>
  <c r="I41" i="3"/>
  <c r="G41" i="3"/>
  <c r="E39" i="3"/>
  <c r="E41" i="3"/>
  <c r="M38" i="2"/>
  <c r="M39" i="2"/>
  <c r="M40" i="2"/>
  <c r="K38" i="2"/>
  <c r="K39" i="2"/>
  <c r="K40" i="2"/>
  <c r="I38" i="2"/>
  <c r="I39" i="2"/>
  <c r="I40" i="2"/>
  <c r="G38" i="2"/>
  <c r="G39" i="2"/>
  <c r="G40" i="2"/>
  <c r="E38" i="2"/>
  <c r="E39" i="2"/>
  <c r="E40" i="2"/>
  <c r="E31" i="2"/>
  <c r="E29" i="2"/>
  <c r="E30" i="2"/>
  <c r="G29" i="2"/>
  <c r="G30" i="2"/>
  <c r="G31" i="2"/>
  <c r="E33" i="2"/>
  <c r="E35" i="2"/>
  <c r="E42" i="2"/>
  <c r="G37" i="1"/>
  <c r="F37" i="1" s="1"/>
  <c r="G38" i="1"/>
  <c r="F38" i="1" s="1"/>
  <c r="G39" i="1"/>
  <c r="F39" i="1" s="1"/>
  <c r="E37" i="1"/>
  <c r="D37" i="1" s="1"/>
  <c r="E38" i="1"/>
  <c r="D38" i="1" s="1"/>
  <c r="E39" i="1"/>
  <c r="D39" i="1" s="1"/>
  <c r="E28" i="1"/>
  <c r="D28" i="1" s="1"/>
  <c r="E29" i="1"/>
  <c r="D29" i="1" s="1"/>
  <c r="E30" i="1"/>
  <c r="D30" i="1" s="1"/>
  <c r="G30" i="1"/>
  <c r="F30" i="1" s="1"/>
  <c r="G28" i="1"/>
  <c r="F28" i="1" s="1"/>
  <c r="G29" i="1"/>
  <c r="F29" i="1" s="1"/>
  <c r="E24" i="1"/>
  <c r="E25" i="1"/>
  <c r="E32" i="1"/>
  <c r="D32" i="1" s="1"/>
  <c r="E34" i="3"/>
  <c r="E53" i="5"/>
  <c r="D53" i="5" s="1"/>
  <c r="E63" i="5"/>
  <c r="D63" i="5" s="1"/>
  <c r="E24" i="2"/>
  <c r="D49" i="5"/>
  <c r="E54" i="5"/>
  <c r="D54" i="5" s="1"/>
  <c r="E26" i="2"/>
  <c r="E34" i="1"/>
  <c r="D34" i="1" s="1"/>
  <c r="E41" i="1"/>
  <c r="E25" i="2"/>
  <c r="E34" i="2"/>
  <c r="E33" i="1"/>
  <c r="D33" i="1" s="1"/>
  <c r="E42" i="1"/>
  <c r="E43" i="1"/>
  <c r="E45" i="5"/>
  <c r="D45" i="5" s="1"/>
  <c r="E43" i="2"/>
  <c r="E44" i="2"/>
  <c r="G40" i="3" l="1"/>
  <c r="K51" i="5"/>
  <c r="J48" i="5"/>
  <c r="J51" i="5"/>
  <c r="H42" i="3"/>
  <c r="I42" i="3"/>
  <c r="G39" i="3"/>
  <c r="E23" i="1"/>
  <c r="D23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51" i="3"/>
  <c r="L51" i="3"/>
  <c r="K51" i="3"/>
  <c r="J51" i="3"/>
  <c r="H51" i="3"/>
  <c r="I51" i="3"/>
  <c r="G51" i="3"/>
  <c r="D60" i="5"/>
  <c r="E51" i="5"/>
  <c r="E64" i="5"/>
  <c r="D55" i="4"/>
  <c r="E42" i="3"/>
  <c r="E51" i="3"/>
  <c r="E55" i="3"/>
  <c r="D55" i="3"/>
  <c r="M41" i="2"/>
  <c r="L41" i="2"/>
  <c r="J41" i="2"/>
  <c r="K41" i="2"/>
  <c r="H41" i="2"/>
  <c r="I41" i="2"/>
  <c r="G32" i="2"/>
  <c r="F32" i="2"/>
  <c r="E36" i="2"/>
  <c r="D36" i="2"/>
  <c r="E27" i="2"/>
  <c r="D41" i="2"/>
  <c r="G40" i="1"/>
  <c r="F40" i="1" s="1"/>
  <c r="G31" i="1"/>
  <c r="F31" i="1" s="1"/>
  <c r="D44" i="1"/>
  <c r="D37" i="3"/>
  <c r="D60" i="4"/>
  <c r="E60" i="5"/>
  <c r="E37" i="3"/>
  <c r="D51" i="3"/>
  <c r="E46" i="3"/>
  <c r="D46" i="3"/>
  <c r="D52" i="5"/>
  <c r="D55" i="5" s="1"/>
  <c r="E32" i="2"/>
  <c r="D64" i="4"/>
  <c r="E41" i="2"/>
  <c r="E60" i="4"/>
  <c r="E35" i="1"/>
  <c r="D35" i="1" s="1"/>
  <c r="E45" i="2"/>
  <c r="E55" i="4"/>
  <c r="E44" i="1"/>
  <c r="E51" i="4"/>
  <c r="E31" i="1"/>
  <c r="D31" i="1" s="1"/>
  <c r="D51" i="4"/>
  <c r="E46" i="4"/>
  <c r="E40" i="1"/>
  <c r="D40" i="1" s="1"/>
  <c r="D45" i="2"/>
  <c r="E46" i="5"/>
  <c r="D46" i="5"/>
  <c r="F42" i="3" l="1"/>
  <c r="G42" i="3"/>
  <c r="E26" i="1"/>
</calcChain>
</file>

<file path=xl/sharedStrings.xml><?xml version="1.0" encoding="utf-8"?>
<sst xmlns="http://schemas.openxmlformats.org/spreadsheetml/2006/main" count="2290" uniqueCount="1439">
  <si>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</si>
  <si>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</si>
  <si>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</si>
  <si>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</si>
  <si>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</si>
  <si>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</si>
  <si>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</si>
  <si>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</si>
  <si>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</si>
  <si>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</si>
  <si>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</si>
  <si>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</si>
  <si>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</si>
  <si>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</si>
  <si>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</si>
  <si>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</si>
  <si>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</si>
  <si>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</si>
  <si>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</si>
  <si>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</si>
  <si>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</si>
  <si>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</si>
  <si>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</si>
  <si>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</si>
  <si>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</si>
  <si>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</si>
  <si>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</si>
  <si>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</si>
  <si>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</si>
  <si>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</si>
  <si>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</si>
  <si>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</si>
  <si>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</si>
  <si>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</si>
  <si>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</si>
  <si>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</si>
  <si>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</si>
  <si>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</si>
  <si>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</si>
  <si>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</si>
  <si>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</si>
  <si>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</si>
  <si>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</si>
  <si>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</si>
  <si>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</si>
  <si>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</si>
  <si>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</si>
  <si>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</si>
  <si>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</si>
  <si>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</si>
  <si>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</si>
  <si>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</si>
  <si>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</si>
  <si>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</si>
  <si>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</si>
  <si>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</si>
  <si>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</si>
  <si>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</si>
  <si>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</si>
  <si>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</si>
  <si>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</si>
  <si>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</si>
  <si>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</si>
  <si>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</si>
  <si>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</si>
  <si>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</si>
  <si>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</si>
  <si>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</si>
  <si>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</si>
  <si>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</si>
  <si>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</si>
  <si>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</si>
  <si>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</si>
  <si>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</si>
  <si>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</si>
  <si>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</si>
  <si>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</si>
  <si>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</si>
  <si>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</si>
  <si>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</si>
  <si>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</si>
  <si>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</si>
  <si>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</si>
  <si>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</si>
  <si>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</si>
  <si>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</si>
  <si>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</si>
  <si>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</si>
  <si>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</si>
  <si>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</si>
  <si>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</si>
  <si>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</si>
  <si>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</si>
  <si>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</si>
  <si>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</si>
  <si>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</si>
  <si>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</si>
  <si>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</si>
  <si>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</si>
  <si>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</si>
  <si>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</si>
  <si>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</si>
  <si>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</si>
  <si>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</si>
  <si>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</si>
  <si>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</si>
  <si>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</si>
  <si>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</si>
  <si>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</si>
  <si>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</si>
  <si>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</si>
  <si>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</si>
  <si>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</si>
  <si>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</si>
  <si>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</si>
  <si>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</si>
  <si>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</si>
  <si>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</si>
  <si>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</si>
  <si>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</si>
  <si>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</si>
  <si>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</si>
  <si>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</si>
  <si>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</si>
  <si>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</si>
  <si>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</si>
  <si>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</si>
  <si>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</si>
  <si>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</si>
  <si>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</si>
  <si>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</si>
  <si>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</si>
  <si>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</si>
  <si>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</si>
  <si>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</si>
  <si>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</si>
  <si>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</si>
  <si>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</si>
  <si>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</si>
  <si>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</si>
  <si>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</si>
  <si>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</si>
  <si>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</si>
  <si>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</si>
  <si>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</si>
  <si>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</si>
  <si>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</si>
  <si>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</si>
  <si>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</si>
  <si>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</si>
  <si>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</si>
  <si>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</si>
  <si>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</si>
  <si>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</si>
  <si>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</si>
  <si>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</si>
  <si>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</si>
  <si>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</si>
  <si>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</si>
  <si>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</si>
  <si>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</si>
  <si>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</si>
  <si>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</si>
  <si>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</si>
  <si>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</si>
  <si>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</si>
  <si>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</si>
  <si>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</si>
  <si>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</si>
  <si>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</si>
  <si>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</si>
  <si>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</si>
  <si>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</si>
  <si>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</si>
  <si>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</si>
  <si>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</si>
  <si>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</si>
  <si>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</si>
  <si>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</si>
  <si>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</si>
  <si>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</si>
  <si>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</si>
  <si>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</si>
  <si>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</si>
  <si>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</si>
  <si>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</si>
  <si>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</si>
  <si>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</si>
  <si>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</si>
  <si>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</si>
  <si>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</si>
  <si>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</si>
  <si>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</si>
  <si>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</si>
  <si>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</si>
  <si>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</si>
  <si>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</si>
  <si>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</si>
  <si>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</si>
  <si>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</si>
  <si>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</si>
  <si>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</si>
  <si>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</si>
  <si>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</si>
  <si>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</si>
  <si>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</si>
  <si>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</si>
  <si>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</si>
  <si>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</si>
  <si>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</si>
  <si>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</si>
  <si>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</si>
  <si>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</si>
  <si>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</si>
  <si>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</si>
  <si>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</si>
  <si>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</si>
  <si>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</si>
  <si>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</si>
  <si>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</si>
  <si>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</si>
  <si>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</si>
  <si>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</si>
  <si>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</si>
  <si>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</si>
  <si>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</si>
  <si>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</si>
  <si>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</si>
  <si>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</si>
  <si>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</si>
  <si>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</si>
  <si>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</si>
  <si>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</si>
  <si>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</si>
  <si>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</si>
  <si>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</si>
  <si>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</si>
  <si>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</si>
  <si>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</si>
  <si>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</si>
  <si>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</si>
  <si>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</si>
  <si>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</si>
  <si>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</si>
  <si>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</si>
  <si>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</si>
  <si>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</si>
  <si>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</si>
  <si>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</si>
  <si>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</si>
  <si>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</si>
  <si>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</si>
  <si>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</si>
  <si>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</si>
  <si>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</si>
  <si>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</si>
  <si>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</si>
  <si>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</si>
  <si>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</si>
  <si>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</si>
  <si>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</si>
  <si>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</si>
  <si>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</si>
  <si>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</si>
  <si>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</si>
  <si>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</si>
  <si>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</si>
  <si>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</si>
  <si>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</si>
  <si>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</si>
  <si>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</si>
  <si>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</si>
  <si>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</si>
  <si>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</si>
  <si>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</si>
  <si>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</si>
  <si>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</si>
  <si>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</si>
  <si>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</si>
  <si>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</si>
  <si>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</si>
  <si>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</si>
  <si>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</si>
  <si>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</si>
  <si>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</si>
  <si>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</si>
  <si>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</si>
  <si>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</si>
  <si>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</si>
  <si>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</si>
  <si>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</si>
  <si>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</si>
  <si>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</si>
  <si>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</si>
  <si>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</si>
  <si>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</si>
  <si>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</si>
  <si>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</si>
  <si>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</si>
  <si>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</si>
  <si>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</si>
  <si>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</si>
  <si>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</si>
  <si>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</si>
  <si>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</si>
  <si>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</si>
  <si>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</si>
  <si>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</si>
  <si>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</si>
  <si>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</si>
  <si>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</si>
  <si>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</si>
  <si>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</si>
  <si>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</si>
  <si>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</si>
  <si>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</si>
  <si>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</si>
  <si>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</si>
  <si>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</si>
  <si>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</si>
  <si>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</si>
  <si>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</si>
  <si>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</si>
  <si>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</si>
  <si>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</si>
  <si>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</si>
  <si>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</si>
  <si>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</si>
  <si>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</si>
  <si>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</si>
  <si>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</si>
  <si>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</si>
  <si>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</si>
  <si>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</si>
  <si>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</si>
  <si>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</si>
  <si>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</si>
  <si>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</si>
  <si>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</si>
  <si>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</si>
  <si>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</si>
  <si>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</si>
  <si>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</si>
  <si>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</si>
  <si>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</si>
  <si>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</si>
  <si>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</si>
  <si>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</si>
  <si>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</si>
  <si>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</si>
  <si>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</si>
  <si>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</si>
  <si>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</si>
  <si>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</si>
  <si>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</si>
  <si>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</si>
  <si>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</si>
  <si>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</si>
  <si>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</si>
  <si>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</si>
  <si>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</si>
  <si>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</si>
  <si>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</si>
  <si>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</si>
  <si>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</si>
  <si>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</si>
  <si>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</si>
  <si>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</si>
  <si>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</si>
  <si>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</si>
  <si>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</si>
  <si>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</si>
  <si>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</si>
  <si>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</si>
  <si>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</si>
  <si>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</si>
  <si>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</si>
  <si>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</si>
  <si>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</si>
  <si>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</si>
  <si>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</si>
  <si>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</si>
  <si>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</si>
  <si>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</si>
  <si>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</si>
  <si>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</si>
  <si>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</si>
  <si>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</si>
  <si>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</si>
  <si>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</si>
  <si>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</si>
  <si>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</si>
  <si>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</si>
  <si>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</si>
  <si>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</si>
  <si>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</si>
  <si>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</si>
  <si>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</si>
  <si>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</si>
  <si>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</si>
  <si>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</si>
  <si>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</si>
  <si>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</si>
  <si>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</si>
  <si>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</si>
  <si>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</si>
  <si>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</si>
  <si>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</si>
  <si>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</si>
  <si>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</si>
  <si>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</si>
  <si>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</si>
  <si>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</si>
  <si>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</si>
  <si>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</si>
  <si>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</si>
  <si>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</si>
  <si>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</si>
  <si>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</si>
  <si>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</si>
  <si>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</si>
  <si>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</si>
  <si>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</si>
  <si>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</si>
  <si>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</si>
  <si>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</si>
  <si>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</si>
  <si>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</si>
  <si>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</si>
  <si>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</si>
  <si>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</si>
  <si>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</si>
  <si>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</si>
  <si>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</si>
  <si>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</si>
  <si>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</si>
  <si>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</si>
  <si>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</si>
  <si>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</si>
  <si>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</si>
  <si>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</si>
  <si>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</si>
  <si>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</si>
  <si>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</si>
  <si>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</si>
  <si>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</si>
  <si>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</si>
  <si>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</si>
  <si>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</si>
  <si>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</si>
  <si>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</si>
  <si>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</si>
  <si>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</si>
  <si>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</si>
  <si>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</si>
  <si>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</si>
  <si>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</si>
  <si>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</si>
  <si>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</si>
  <si>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</si>
  <si>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</si>
  <si>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</si>
  <si>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</si>
  <si>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</si>
  <si>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</si>
  <si>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</si>
  <si>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</si>
  <si>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</si>
  <si>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</si>
  <si>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</si>
  <si>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</si>
  <si>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</si>
  <si>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</si>
  <si>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</si>
  <si>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</si>
  <si>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</si>
  <si>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</si>
  <si>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</si>
  <si>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</si>
  <si>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</si>
  <si>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</si>
  <si>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</si>
  <si>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</si>
  <si>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</si>
  <si>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</si>
  <si>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</si>
  <si>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</si>
  <si>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</si>
  <si>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</si>
  <si>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</si>
  <si>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</si>
  <si>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</si>
  <si>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</si>
  <si>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</si>
  <si>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</si>
  <si>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</si>
  <si>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</si>
  <si>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</si>
  <si>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</si>
  <si>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</si>
  <si>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</si>
  <si>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</si>
  <si>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</si>
  <si>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</si>
  <si>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</si>
  <si>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</si>
  <si>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</si>
  <si>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</si>
  <si>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</si>
  <si>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</si>
  <si>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</si>
  <si>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</si>
  <si>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</si>
  <si>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</si>
  <si>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</si>
  <si>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</si>
  <si>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</si>
  <si>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</si>
  <si>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</si>
  <si>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</si>
  <si>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</si>
  <si>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</si>
  <si>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</si>
  <si>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</si>
  <si>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</si>
  <si>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</si>
  <si>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</si>
  <si>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</si>
  <si>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</si>
  <si>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</si>
  <si>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</si>
  <si>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</si>
  <si>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</si>
  <si>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</si>
  <si>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</si>
  <si>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</si>
  <si>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</si>
  <si>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</si>
  <si>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</si>
  <si>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</si>
  <si>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</si>
  <si>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</si>
  <si>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</si>
  <si>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</si>
  <si>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</si>
  <si>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</si>
  <si>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</si>
  <si>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</si>
  <si>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</si>
  <si>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</si>
  <si>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</si>
  <si>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</si>
  <si>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</si>
  <si>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</si>
  <si>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</si>
  <si>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</si>
  <si>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</si>
  <si>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</si>
  <si>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</si>
  <si>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</si>
  <si>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</si>
  <si>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</si>
  <si>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</si>
  <si>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</si>
  <si>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</si>
  <si>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</si>
  <si>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</si>
  <si>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</si>
  <si>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</si>
  <si>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</si>
  <si>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</si>
  <si>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</si>
  <si>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</si>
  <si>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</si>
  <si>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</si>
  <si>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</si>
  <si>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</si>
  <si>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</si>
  <si>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</si>
  <si>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</si>
  <si>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</si>
  <si>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</si>
  <si>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</si>
  <si>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</si>
  <si>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</si>
  <si>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</si>
  <si>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</si>
  <si>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</si>
  <si>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</si>
  <si>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</si>
  <si>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</si>
  <si>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</si>
  <si>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</si>
  <si>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</si>
  <si>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</si>
  <si>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</si>
  <si>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</si>
  <si>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</si>
  <si>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</si>
  <si>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</si>
  <si>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</si>
  <si>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</si>
  <si>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</si>
  <si>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</si>
  <si>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</si>
  <si>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</si>
  <si>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</si>
  <si>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</si>
  <si>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</si>
  <si>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</si>
  <si>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</si>
  <si>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</si>
  <si>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</si>
  <si>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</si>
  <si>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</si>
  <si>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</si>
  <si>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</si>
  <si>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</si>
  <si>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</si>
  <si>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</si>
  <si>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</si>
  <si>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</si>
  <si>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</si>
  <si>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</si>
  <si>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</si>
  <si>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</si>
  <si>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</si>
  <si>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</si>
  <si>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</si>
  <si>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</si>
  <si>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</si>
  <si>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</si>
  <si>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</si>
  <si>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</si>
  <si>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</si>
  <si>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</si>
  <si>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</si>
  <si>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</si>
  <si>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</si>
  <si>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</si>
  <si>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</si>
  <si>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</si>
  <si>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</si>
  <si>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</si>
  <si>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</si>
  <si>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</si>
  <si>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</si>
  <si>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</si>
  <si>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</si>
  <si>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</si>
  <si>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</si>
  <si>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</si>
  <si>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</si>
  <si>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</si>
  <si>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</si>
  <si>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</si>
  <si>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</si>
  <si>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</si>
  <si>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</si>
  <si>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</si>
  <si>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</si>
  <si>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</si>
  <si>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</si>
  <si>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</si>
  <si>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</si>
  <si>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</si>
  <si>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</si>
  <si>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</si>
  <si>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</si>
  <si>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</si>
  <si>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</si>
  <si>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</si>
  <si>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</si>
  <si>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</si>
  <si>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</si>
  <si>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</si>
  <si>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</si>
  <si>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</si>
  <si>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</si>
  <si>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</si>
  <si>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</si>
  <si>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</si>
  <si>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</si>
  <si>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</si>
  <si>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</si>
  <si>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</si>
  <si>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</si>
  <si>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</si>
  <si>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</si>
  <si>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</si>
  <si>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</si>
  <si>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</si>
  <si>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</si>
  <si>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</si>
  <si>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</si>
  <si>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</si>
  <si>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</si>
  <si>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</si>
  <si>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</si>
  <si>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</si>
  <si>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</si>
  <si>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</si>
  <si>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</si>
  <si>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</si>
  <si>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</si>
  <si>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</si>
  <si>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</si>
  <si>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</si>
  <si>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</si>
  <si>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</si>
  <si>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</si>
  <si>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</si>
  <si>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</si>
  <si>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</si>
  <si>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</si>
  <si>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</si>
  <si>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</si>
  <si>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</si>
  <si>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</si>
  <si>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</si>
  <si>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</si>
  <si>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</si>
  <si>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</si>
  <si>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</si>
  <si>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</si>
  <si>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</si>
  <si>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</si>
  <si>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</si>
  <si>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</si>
  <si>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</si>
  <si>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</si>
  <si>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</si>
  <si>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</si>
  <si>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</si>
  <si>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</si>
  <si>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</si>
  <si>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</si>
  <si>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</si>
  <si>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</si>
  <si>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</si>
  <si>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</si>
  <si>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</si>
  <si>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</si>
  <si>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</si>
  <si>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</si>
  <si>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</si>
  <si>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</si>
  <si>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</si>
  <si>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</si>
  <si>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</si>
  <si>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</si>
  <si>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</si>
  <si>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</si>
  <si>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</si>
  <si>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</si>
  <si>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</si>
  <si>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</si>
  <si>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</si>
  <si>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</si>
  <si>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</si>
  <si>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</si>
  <si>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</si>
  <si>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</si>
  <si>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</si>
  <si>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</si>
  <si>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</si>
  <si>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</si>
  <si>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</si>
  <si>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</si>
  <si>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</si>
  <si>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</si>
  <si>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</si>
  <si>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</si>
  <si>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</si>
  <si>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</si>
  <si>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</si>
  <si>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</si>
  <si>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</si>
  <si>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</si>
  <si>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</si>
  <si>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</si>
  <si>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</si>
  <si>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</si>
  <si>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</si>
  <si>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</si>
  <si>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</si>
  <si>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</si>
  <si>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</si>
  <si>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</si>
  <si>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</si>
  <si>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</si>
  <si>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</si>
  <si>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</si>
  <si>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</si>
  <si>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</si>
  <si>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</si>
  <si>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</si>
  <si>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</si>
  <si>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</si>
  <si>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</si>
  <si>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</si>
  <si>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</si>
  <si>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</si>
  <si>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</si>
  <si>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</si>
  <si>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</si>
  <si>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</si>
  <si>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</si>
  <si>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</si>
  <si>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</si>
  <si>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</si>
  <si>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</si>
  <si>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</si>
  <si>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</si>
  <si>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</si>
  <si>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</si>
  <si>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</si>
  <si>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</si>
  <si>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</si>
  <si>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</si>
  <si>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</si>
  <si>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</si>
  <si>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</si>
  <si>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</si>
  <si>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</si>
  <si>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</si>
  <si>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</si>
  <si>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</si>
  <si>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</si>
  <si>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</si>
  <si>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</si>
  <si>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</si>
  <si>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</si>
  <si>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</si>
  <si>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</si>
  <si>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</si>
  <si>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</si>
  <si>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</si>
  <si>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</si>
  <si>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</si>
  <si>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</si>
  <si>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</si>
  <si>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</si>
  <si>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</si>
  <si>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</si>
  <si>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</si>
  <si>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</si>
  <si>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</si>
  <si>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</si>
  <si>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</si>
  <si>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</si>
  <si>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</si>
  <si>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</si>
  <si>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</si>
  <si>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</si>
  <si>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</si>
  <si>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</si>
  <si>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</si>
  <si>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</si>
  <si>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</si>
  <si>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</si>
  <si>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</si>
  <si>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</si>
  <si>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</si>
  <si>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</si>
  <si>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</si>
  <si>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</si>
  <si>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</si>
  <si>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</si>
  <si>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</si>
  <si>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</si>
  <si>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</si>
  <si>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</si>
  <si>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</si>
  <si>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</si>
  <si>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</si>
  <si>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</si>
  <si>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</si>
  <si>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</si>
  <si>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</si>
  <si>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</si>
  <si>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</si>
  <si>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</si>
  <si>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</si>
  <si>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</si>
  <si>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</si>
  <si>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</si>
  <si>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</si>
  <si>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</si>
  <si>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</si>
  <si>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</si>
  <si>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</si>
  <si>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</si>
  <si>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</si>
  <si>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</si>
  <si>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</si>
  <si>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</si>
  <si>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</si>
  <si>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</si>
  <si>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</si>
  <si>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</si>
  <si>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</si>
  <si>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</si>
  <si>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</si>
  <si>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</si>
  <si>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</si>
  <si>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</si>
  <si>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</si>
  <si>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</si>
  <si>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</si>
  <si>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</si>
  <si>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</si>
  <si>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</si>
  <si>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</si>
  <si>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</si>
  <si>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</si>
  <si>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</si>
  <si>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</si>
  <si>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</si>
  <si>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</si>
  <si>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</si>
  <si>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</si>
  <si>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</si>
  <si>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</si>
  <si>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</si>
  <si>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</si>
  <si>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</si>
  <si>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</si>
  <si>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</si>
  <si>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</si>
  <si>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</si>
  <si>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</si>
  <si>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</si>
  <si>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</si>
  <si>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</si>
  <si>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</si>
  <si>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</si>
  <si>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</si>
  <si>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</si>
  <si>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</si>
  <si>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</si>
  <si>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</si>
  <si>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</si>
  <si>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</si>
  <si>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</si>
  <si>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</si>
  <si>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</si>
  <si>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</si>
  <si>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</si>
  <si>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</si>
  <si>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</si>
  <si>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</si>
  <si>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</si>
  <si>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</si>
  <si>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</si>
  <si>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</si>
  <si>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</si>
  <si>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</si>
  <si>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</si>
  <si>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</si>
  <si>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</si>
  <si>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</si>
  <si>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</si>
  <si>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</si>
  <si>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</si>
  <si>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</si>
  <si>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</si>
  <si>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</si>
  <si>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</si>
  <si>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</si>
  <si>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</si>
  <si>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</si>
  <si>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</si>
  <si>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</si>
  <si>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</si>
  <si>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</si>
  <si>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</si>
  <si>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</si>
  <si>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</si>
  <si>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</si>
  <si>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</si>
  <si>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</si>
  <si>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</si>
  <si>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</si>
  <si>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</si>
  <si>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</si>
  <si>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</si>
  <si>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</si>
  <si>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</si>
  <si>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</si>
  <si>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</si>
  <si>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</si>
  <si>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</si>
  <si>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</si>
  <si>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</si>
  <si>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</si>
  <si>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</si>
  <si>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</si>
  <si>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</si>
  <si>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</si>
  <si>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</si>
  <si>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</si>
  <si>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</si>
  <si>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</si>
  <si>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</si>
  <si>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</si>
  <si>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</si>
  <si>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</si>
  <si>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</si>
  <si>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</si>
  <si>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</si>
  <si>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</si>
  <si>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</si>
  <si>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</si>
  <si>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</si>
  <si>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</si>
  <si>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</si>
  <si>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</si>
  <si>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</si>
  <si>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</si>
  <si>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</si>
  <si>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</si>
  <si>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</si>
  <si>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</si>
  <si>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</si>
  <si>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</si>
  <si>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</si>
  <si>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</si>
  <si>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</si>
  <si>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</si>
  <si>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</si>
  <si>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</si>
  <si>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</si>
  <si>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</si>
  <si>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</si>
  <si>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</si>
  <si>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</si>
  <si>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</si>
  <si>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</si>
  <si>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</si>
  <si>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</si>
  <si>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</si>
  <si>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</si>
  <si>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</si>
  <si>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</si>
  <si>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</si>
  <si>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</si>
  <si>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</si>
  <si>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</si>
  <si>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</si>
  <si>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</si>
  <si>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</si>
  <si>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</si>
  <si>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</si>
  <si>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</si>
  <si>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</si>
  <si>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</si>
  <si>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</si>
  <si>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</si>
  <si>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</si>
  <si>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</si>
  <si>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</si>
  <si>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</si>
  <si>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</si>
  <si>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</si>
  <si>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</si>
  <si>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</si>
  <si>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</si>
  <si>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</si>
  <si>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</si>
  <si>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</si>
  <si>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</si>
  <si>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</si>
  <si>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</si>
  <si>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</si>
  <si>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</si>
  <si>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</si>
  <si>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</si>
  <si>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</si>
  <si>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</si>
  <si>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</si>
  <si>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</si>
  <si>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</si>
  <si>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</si>
  <si>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</si>
  <si>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</si>
  <si>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</si>
  <si>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</si>
  <si>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</si>
  <si>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</si>
  <si>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</si>
  <si>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</si>
  <si>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</si>
  <si>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</si>
  <si>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</si>
  <si>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</si>
  <si>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</si>
  <si>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</si>
  <si>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</si>
  <si>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</si>
  <si>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</si>
  <si>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</si>
  <si>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</si>
  <si>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</si>
  <si>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</si>
  <si>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</si>
  <si>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</si>
  <si>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</si>
  <si>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</si>
  <si>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</si>
  <si>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</si>
  <si>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</si>
  <si>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</si>
  <si>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</si>
  <si>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</si>
  <si>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</si>
  <si>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</si>
  <si>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</si>
  <si>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</si>
  <si>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</si>
  <si>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</si>
  <si>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</si>
  <si>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</si>
  <si>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</si>
  <si>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</si>
  <si>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</si>
  <si>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</si>
  <si>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</si>
  <si>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</si>
  <si>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</si>
  <si>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</si>
  <si>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</si>
  <si>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</si>
  <si>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</si>
  <si>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</si>
  <si>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</si>
  <si>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</si>
  <si>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</si>
  <si>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</si>
  <si>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</si>
  <si>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</si>
  <si>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</si>
  <si>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</si>
  <si>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</si>
  <si>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</si>
  <si>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</si>
  <si>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</si>
  <si>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</si>
  <si>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</si>
  <si>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</si>
  <si>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</si>
  <si>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</si>
  <si>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</si>
  <si>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</si>
  <si>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</si>
  <si>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</si>
  <si>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</si>
  <si>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</si>
  <si>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</si>
  <si>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</si>
  <si>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</si>
  <si>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</si>
  <si>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</si>
  <si>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</si>
  <si>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</si>
  <si>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</si>
  <si>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</si>
  <si>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</si>
  <si>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</si>
  <si>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</si>
  <si>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</si>
  <si>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</si>
  <si>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</si>
  <si>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</si>
  <si>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</si>
  <si>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</si>
  <si>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</si>
  <si>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</si>
  <si>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</si>
  <si>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</si>
  <si>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</si>
  <si>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</si>
  <si>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</si>
  <si>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</si>
  <si>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</si>
  <si>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</si>
  <si>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</si>
  <si>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</si>
  <si>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</si>
  <si>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</si>
  <si>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</si>
  <si>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</si>
  <si>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</si>
  <si>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</si>
  <si>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</si>
  <si>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</si>
  <si>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</si>
  <si>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</si>
  <si>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</si>
  <si>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</si>
  <si>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</si>
  <si>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</si>
  <si>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</si>
  <si>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</si>
  <si>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</si>
  <si>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</si>
  <si>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</si>
  <si>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</si>
  <si>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</si>
  <si>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</si>
  <si>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</si>
  <si>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</si>
  <si>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</si>
  <si>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</si>
  <si>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</si>
  <si>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</si>
  <si>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</si>
  <si>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</si>
  <si>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</si>
  <si>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</si>
  <si>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</si>
  <si>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</si>
  <si>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</si>
  <si>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</si>
  <si>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</si>
  <si>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</si>
  <si>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</si>
  <si>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</si>
  <si>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</si>
  <si>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</si>
  <si>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</si>
  <si>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</si>
  <si>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</si>
  <si>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</si>
  <si>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</si>
  <si>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</si>
  <si>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</si>
  <si>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</si>
  <si>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</si>
  <si>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</si>
  <si>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</si>
  <si>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</si>
  <si>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</si>
  <si>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</si>
  <si>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</si>
  <si>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</si>
  <si>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</si>
  <si>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</si>
  <si>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</si>
  <si>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</si>
  <si>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</si>
  <si>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</si>
  <si>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</si>
  <si>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</si>
  <si>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</si>
  <si>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</si>
  <si>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</si>
  <si>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</si>
  <si>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</si>
  <si>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</si>
  <si>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</si>
  <si>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</si>
  <si>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</si>
  <si>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</si>
  <si>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</si>
  <si>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</si>
  <si>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</si>
  <si>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</si>
  <si>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</si>
  <si>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</si>
  <si>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</si>
  <si>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</si>
  <si>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</si>
  <si>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</si>
  <si>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</si>
  <si>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</si>
  <si>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</si>
  <si>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</si>
  <si>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</si>
  <si>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</si>
  <si>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</si>
  <si>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</si>
  <si>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</si>
  <si>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</si>
  <si>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</si>
  <si>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</si>
  <si>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</si>
  <si>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</si>
  <si>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</si>
  <si>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</si>
  <si>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</si>
  <si>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</si>
  <si>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</si>
  <si>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</si>
  <si>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</si>
  <si>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</si>
  <si>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</si>
  <si>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</si>
  <si>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</si>
  <si>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</si>
  <si>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</si>
  <si>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</si>
  <si>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</si>
  <si>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</si>
  <si>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</si>
  <si>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</si>
  <si>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</si>
  <si>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</si>
  <si>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</si>
  <si>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</si>
  <si>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</si>
  <si>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</si>
  <si>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</si>
  <si>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</si>
  <si>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</si>
  <si>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</si>
  <si>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</si>
  <si>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</si>
  <si>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</si>
  <si>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</si>
  <si>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</si>
  <si>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</si>
  <si>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</si>
  <si>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</si>
  <si>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</si>
  <si>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</si>
  <si>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</si>
  <si>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</si>
  <si>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</si>
  <si>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</si>
  <si>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</si>
  <si>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</si>
  <si>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</si>
  <si>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</si>
  <si>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</si>
  <si>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</si>
  <si>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</si>
  <si>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</si>
  <si>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</si>
  <si>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</si>
  <si>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</si>
  <si>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</si>
  <si>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</si>
  <si>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</si>
  <si>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</si>
  <si>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</si>
  <si>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</si>
  <si>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</si>
  <si>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</si>
  <si>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</si>
  <si>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</si>
  <si>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</si>
  <si>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</si>
  <si>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</si>
  <si>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</si>
  <si>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</si>
  <si>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</si>
  <si>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</si>
  <si>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</si>
  <si>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</si>
  <si>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</si>
  <si>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</si>
  <si>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</si>
  <si>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</si>
  <si>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</si>
  <si>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</si>
  <si>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</si>
  <si>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</si>
  <si>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</si>
  <si>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</si>
  <si>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</si>
  <si>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</si>
  <si>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</si>
  <si>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</si>
  <si>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</si>
  <si>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</si>
  <si>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</si>
  <si>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</si>
  <si>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</si>
  <si>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</si>
  <si>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</si>
  <si>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</si>
  <si>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</si>
  <si>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</si>
  <si>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</si>
  <si>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</si>
  <si>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</si>
  <si>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</si>
  <si>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</si>
  <si>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</si>
  <si>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</si>
  <si>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</si>
  <si>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</si>
  <si>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</si>
  <si>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</si>
  <si>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</si>
  <si>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</si>
  <si>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</si>
  <si>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</si>
  <si>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</si>
  <si>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</si>
  <si>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</si>
  <si>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</si>
  <si>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</si>
  <si>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</si>
  <si>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</si>
  <si>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</si>
  <si>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</si>
  <si>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</si>
  <si>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</si>
  <si>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Учебный год: 2023-2024                              Группа: "Почемучки"                Период: итоговый       Сроки проведения: май 2024г.</t>
  </si>
  <si>
    <t>Абдулов Рамир</t>
  </si>
  <si>
    <t>Берденова Амелия</t>
  </si>
  <si>
    <t>Коробчук Станислава</t>
  </si>
  <si>
    <t>Романенко Ева</t>
  </si>
  <si>
    <t>Бондаренко Екатерина</t>
  </si>
  <si>
    <t>Гаврилова Адилия</t>
  </si>
  <si>
    <t>Гарипова Элина</t>
  </si>
  <si>
    <t>Жидкова Нелли</t>
  </si>
  <si>
    <t>Сенич Кирилл</t>
  </si>
  <si>
    <t>Скачкова Мия</t>
  </si>
  <si>
    <t>Учебный год: 2023-2024                              Группа: "Почемучки"                Период: итоговый       Сроки проведения: май 2024г.</t>
  </si>
  <si>
    <t xml:space="preserve">                                    Лист наблюдения для средней группы (дети 3-х лет)</t>
  </si>
  <si>
    <t>Айтпай Арлан</t>
  </si>
  <si>
    <t>Башаев Давид</t>
  </si>
  <si>
    <t>Бекнияз Асылым</t>
  </si>
  <si>
    <t>Берденова Рамина</t>
  </si>
  <si>
    <t>Кваде Марк</t>
  </si>
  <si>
    <t>Лобец Санжар</t>
  </si>
  <si>
    <t>Коробчук Паулина</t>
  </si>
  <si>
    <t>Роде Ксения</t>
  </si>
  <si>
    <t>Роде София</t>
  </si>
  <si>
    <t>Сувашбаева Карина</t>
  </si>
  <si>
    <t>Туракбаев Ерадиль</t>
  </si>
  <si>
    <t>Тучин Давыд</t>
  </si>
  <si>
    <t>Функнер Василиса</t>
  </si>
  <si>
    <t>Чепкий Лия</t>
  </si>
  <si>
    <t>Шарифуллин Рамис</t>
  </si>
  <si>
    <t>Шпилька Валерия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</si>
</sst>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8"/>
  <sheetViews>
    <sheetView topLeftCell="A24" workbookViewId="0">
      <selection activeCell="F42" sqref="F42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3" t="s">
        <v>1410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0" t="s">
        <v>1401</v>
      </c>
      <c r="DN2" s="9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2"/>
      <c r="X4" s="115" t="s">
        <v>321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7"/>
      <c r="BH4" s="103" t="s">
        <v>869</v>
      </c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15" t="s">
        <v>324</v>
      </c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7"/>
      <c r="DA4" s="91" t="s">
        <v>326</v>
      </c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3"/>
    </row>
    <row r="5" spans="1:119" ht="15.6" customHeight="1" x14ac:dyDescent="0.25">
      <c r="A5" s="140"/>
      <c r="B5" s="140"/>
      <c r="C5" s="123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5"/>
      <c r="X5" s="130" t="s">
        <v>322</v>
      </c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2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04" t="s">
        <v>32</v>
      </c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13" t="s">
        <v>325</v>
      </c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8" t="s">
        <v>43</v>
      </c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00" t="s">
        <v>327</v>
      </c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2"/>
    </row>
    <row r="6" spans="1:119" ht="15" customHeight="1" x14ac:dyDescent="0.25">
      <c r="A6" s="140"/>
      <c r="B6" s="140"/>
      <c r="C6" s="115" t="s">
        <v>792</v>
      </c>
      <c r="D6" s="116"/>
      <c r="E6" s="116"/>
      <c r="F6" s="116"/>
      <c r="G6" s="116"/>
      <c r="H6" s="116"/>
      <c r="I6" s="116"/>
      <c r="J6" s="116"/>
      <c r="K6" s="116"/>
      <c r="L6" s="103" t="s">
        <v>809</v>
      </c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5" t="s">
        <v>792</v>
      </c>
      <c r="Y6" s="105"/>
      <c r="Z6" s="105"/>
      <c r="AA6" s="105"/>
      <c r="AB6" s="105"/>
      <c r="AC6" s="105"/>
      <c r="AD6" s="105"/>
      <c r="AE6" s="105"/>
      <c r="AF6" s="105"/>
      <c r="AG6" s="103" t="s">
        <v>809</v>
      </c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5" t="s">
        <v>792</v>
      </c>
      <c r="AT6" s="105"/>
      <c r="AU6" s="105"/>
      <c r="AV6" s="105"/>
      <c r="AW6" s="105"/>
      <c r="AX6" s="105"/>
      <c r="AY6" s="103" t="s">
        <v>809</v>
      </c>
      <c r="AZ6" s="103"/>
      <c r="BA6" s="103"/>
      <c r="BB6" s="103"/>
      <c r="BC6" s="103"/>
      <c r="BD6" s="103"/>
      <c r="BE6" s="103"/>
      <c r="BF6" s="103"/>
      <c r="BG6" s="103"/>
      <c r="BH6" s="105" t="s">
        <v>792</v>
      </c>
      <c r="BI6" s="105"/>
      <c r="BJ6" s="105"/>
      <c r="BK6" s="105"/>
      <c r="BL6" s="105"/>
      <c r="BM6" s="105"/>
      <c r="BN6" s="103" t="s">
        <v>809</v>
      </c>
      <c r="BO6" s="103"/>
      <c r="BP6" s="103"/>
      <c r="BQ6" s="103"/>
      <c r="BR6" s="103"/>
      <c r="BS6" s="103"/>
      <c r="BT6" s="103"/>
      <c r="BU6" s="103"/>
      <c r="BV6" s="103"/>
      <c r="BW6" s="105" t="s">
        <v>792</v>
      </c>
      <c r="BX6" s="105"/>
      <c r="BY6" s="105"/>
      <c r="BZ6" s="105"/>
      <c r="CA6" s="105"/>
      <c r="CB6" s="105"/>
      <c r="CC6" s="103" t="s">
        <v>809</v>
      </c>
      <c r="CD6" s="103"/>
      <c r="CE6" s="103"/>
      <c r="CF6" s="103"/>
      <c r="CG6" s="103"/>
      <c r="CH6" s="103"/>
      <c r="CI6" s="94" t="s">
        <v>792</v>
      </c>
      <c r="CJ6" s="95"/>
      <c r="CK6" s="95"/>
      <c r="CL6" s="95"/>
      <c r="CM6" s="95"/>
      <c r="CN6" s="95"/>
      <c r="CO6" s="95"/>
      <c r="CP6" s="95"/>
      <c r="CQ6" s="95"/>
      <c r="CR6" s="116" t="s">
        <v>809</v>
      </c>
      <c r="CS6" s="116"/>
      <c r="CT6" s="116"/>
      <c r="CU6" s="116"/>
      <c r="CV6" s="116"/>
      <c r="CW6" s="116"/>
      <c r="CX6" s="116"/>
      <c r="CY6" s="116"/>
      <c r="CZ6" s="117"/>
      <c r="DA6" s="94" t="s">
        <v>792</v>
      </c>
      <c r="DB6" s="95"/>
      <c r="DC6" s="95"/>
      <c r="DD6" s="95"/>
      <c r="DE6" s="95"/>
      <c r="DF6" s="96"/>
      <c r="DG6" s="97" t="s">
        <v>809</v>
      </c>
      <c r="DH6" s="98"/>
      <c r="DI6" s="98"/>
      <c r="DJ6" s="98"/>
      <c r="DK6" s="98"/>
      <c r="DL6" s="98"/>
      <c r="DM6" s="98"/>
      <c r="DN6" s="98"/>
      <c r="DO6" s="99"/>
    </row>
    <row r="7" spans="1:119" ht="10.15" hidden="1" customHeight="1" x14ac:dyDescent="0.25">
      <c r="A7" s="140"/>
      <c r="B7" s="14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0"/>
      <c r="B8" s="14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0"/>
      <c r="B9" s="14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0"/>
      <c r="B10" s="14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0"/>
      <c r="B11" s="14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0"/>
      <c r="B12" s="140"/>
      <c r="C12" s="125" t="s">
        <v>13</v>
      </c>
      <c r="D12" s="89" t="s">
        <v>2</v>
      </c>
      <c r="E12" s="89" t="s">
        <v>3</v>
      </c>
      <c r="F12" s="89" t="s">
        <v>17</v>
      </c>
      <c r="G12" s="89" t="s">
        <v>4</v>
      </c>
      <c r="H12" s="89" t="s">
        <v>5</v>
      </c>
      <c r="I12" s="89" t="s">
        <v>14</v>
      </c>
      <c r="J12" s="89" t="s">
        <v>6</v>
      </c>
      <c r="K12" s="89" t="s">
        <v>7</v>
      </c>
      <c r="L12" s="89" t="s">
        <v>18</v>
      </c>
      <c r="M12" s="89" t="s">
        <v>6</v>
      </c>
      <c r="N12" s="89" t="s">
        <v>7</v>
      </c>
      <c r="O12" s="89" t="s">
        <v>15</v>
      </c>
      <c r="P12" s="89" t="s">
        <v>8</v>
      </c>
      <c r="Q12" s="89" t="s">
        <v>1</v>
      </c>
      <c r="R12" s="89" t="s">
        <v>16</v>
      </c>
      <c r="S12" s="89" t="s">
        <v>3</v>
      </c>
      <c r="T12" s="89" t="s">
        <v>9</v>
      </c>
      <c r="U12" s="89" t="s">
        <v>19</v>
      </c>
      <c r="V12" s="89" t="s">
        <v>3</v>
      </c>
      <c r="W12" s="89" t="s">
        <v>9</v>
      </c>
      <c r="X12" s="89" t="s">
        <v>20</v>
      </c>
      <c r="Y12" s="89"/>
      <c r="Z12" s="89"/>
      <c r="AA12" s="123" t="s">
        <v>21</v>
      </c>
      <c r="AB12" s="124"/>
      <c r="AC12" s="125"/>
      <c r="AD12" s="123" t="s">
        <v>22</v>
      </c>
      <c r="AE12" s="124"/>
      <c r="AF12" s="125"/>
      <c r="AG12" s="89" t="s">
        <v>23</v>
      </c>
      <c r="AH12" s="89"/>
      <c r="AI12" s="89"/>
      <c r="AJ12" s="89" t="s">
        <v>24</v>
      </c>
      <c r="AK12" s="89"/>
      <c r="AL12" s="89"/>
      <c r="AM12" s="89" t="s">
        <v>25</v>
      </c>
      <c r="AN12" s="89"/>
      <c r="AO12" s="89"/>
      <c r="AP12" s="85" t="s">
        <v>26</v>
      </c>
      <c r="AQ12" s="85"/>
      <c r="AR12" s="85"/>
      <c r="AS12" s="89" t="s">
        <v>27</v>
      </c>
      <c r="AT12" s="89"/>
      <c r="AU12" s="89"/>
      <c r="AV12" s="89" t="s">
        <v>28</v>
      </c>
      <c r="AW12" s="89"/>
      <c r="AX12" s="89"/>
      <c r="AY12" s="85" t="s">
        <v>29</v>
      </c>
      <c r="AZ12" s="85"/>
      <c r="BA12" s="85"/>
      <c r="BB12" s="89" t="s">
        <v>30</v>
      </c>
      <c r="BC12" s="89"/>
      <c r="BD12" s="89"/>
      <c r="BE12" s="89" t="s">
        <v>31</v>
      </c>
      <c r="BF12" s="89"/>
      <c r="BG12" s="89"/>
      <c r="BH12" s="86" t="s">
        <v>172</v>
      </c>
      <c r="BI12" s="87"/>
      <c r="BJ12" s="88"/>
      <c r="BK12" s="86" t="s">
        <v>173</v>
      </c>
      <c r="BL12" s="87"/>
      <c r="BM12" s="88"/>
      <c r="BN12" s="86" t="s">
        <v>174</v>
      </c>
      <c r="BO12" s="87"/>
      <c r="BP12" s="88"/>
      <c r="BQ12" s="85" t="s">
        <v>175</v>
      </c>
      <c r="BR12" s="85"/>
      <c r="BS12" s="85"/>
      <c r="BT12" s="85" t="s">
        <v>176</v>
      </c>
      <c r="BU12" s="85"/>
      <c r="BV12" s="85"/>
      <c r="BW12" s="85" t="s">
        <v>33</v>
      </c>
      <c r="BX12" s="85"/>
      <c r="BY12" s="85"/>
      <c r="BZ12" s="85" t="s">
        <v>34</v>
      </c>
      <c r="CA12" s="85"/>
      <c r="CB12" s="85"/>
      <c r="CC12" s="85" t="s">
        <v>35</v>
      </c>
      <c r="CD12" s="85"/>
      <c r="CE12" s="85"/>
      <c r="CF12" s="85" t="s">
        <v>36</v>
      </c>
      <c r="CG12" s="85"/>
      <c r="CH12" s="85"/>
      <c r="CI12" s="85" t="s">
        <v>37</v>
      </c>
      <c r="CJ12" s="85"/>
      <c r="CK12" s="85"/>
      <c r="CL12" s="85" t="s">
        <v>38</v>
      </c>
      <c r="CM12" s="85"/>
      <c r="CN12" s="85"/>
      <c r="CO12" s="85" t="s">
        <v>39</v>
      </c>
      <c r="CP12" s="85"/>
      <c r="CQ12" s="85"/>
      <c r="CR12" s="85" t="s">
        <v>40</v>
      </c>
      <c r="CS12" s="85"/>
      <c r="CT12" s="85"/>
      <c r="CU12" s="85" t="s">
        <v>41</v>
      </c>
      <c r="CV12" s="85"/>
      <c r="CW12" s="85"/>
      <c r="CX12" s="85" t="s">
        <v>42</v>
      </c>
      <c r="CY12" s="85"/>
      <c r="CZ12" s="85"/>
      <c r="DA12" s="85" t="s">
        <v>177</v>
      </c>
      <c r="DB12" s="85"/>
      <c r="DC12" s="85"/>
      <c r="DD12" s="85" t="s">
        <v>178</v>
      </c>
      <c r="DE12" s="85"/>
      <c r="DF12" s="85"/>
      <c r="DG12" s="85" t="s">
        <v>179</v>
      </c>
      <c r="DH12" s="85"/>
      <c r="DI12" s="85"/>
      <c r="DJ12" s="85" t="s">
        <v>180</v>
      </c>
      <c r="DK12" s="85"/>
      <c r="DL12" s="85"/>
      <c r="DM12" s="85" t="s">
        <v>181</v>
      </c>
      <c r="DN12" s="85"/>
      <c r="DO12" s="85"/>
    </row>
    <row r="13" spans="1:119" ht="56.25" customHeight="1" x14ac:dyDescent="0.25">
      <c r="A13" s="140"/>
      <c r="B13" s="141"/>
      <c r="C13" s="134" t="s">
        <v>791</v>
      </c>
      <c r="D13" s="134"/>
      <c r="E13" s="134"/>
      <c r="F13" s="134" t="s">
        <v>1389</v>
      </c>
      <c r="G13" s="134"/>
      <c r="H13" s="134"/>
      <c r="I13" s="134" t="s">
        <v>187</v>
      </c>
      <c r="J13" s="134"/>
      <c r="K13" s="134"/>
      <c r="L13" s="126" t="s">
        <v>795</v>
      </c>
      <c r="M13" s="126"/>
      <c r="N13" s="126"/>
      <c r="O13" s="126" t="s">
        <v>796</v>
      </c>
      <c r="P13" s="126"/>
      <c r="Q13" s="126"/>
      <c r="R13" s="126" t="s">
        <v>799</v>
      </c>
      <c r="S13" s="126"/>
      <c r="T13" s="126"/>
      <c r="U13" s="126" t="s">
        <v>801</v>
      </c>
      <c r="V13" s="126"/>
      <c r="W13" s="126"/>
      <c r="X13" s="126" t="s">
        <v>802</v>
      </c>
      <c r="Y13" s="126"/>
      <c r="Z13" s="126"/>
      <c r="AA13" s="135" t="s">
        <v>804</v>
      </c>
      <c r="AB13" s="135"/>
      <c r="AC13" s="135"/>
      <c r="AD13" s="126" t="s">
        <v>805</v>
      </c>
      <c r="AE13" s="126"/>
      <c r="AF13" s="126"/>
      <c r="AG13" s="135" t="s">
        <v>810</v>
      </c>
      <c r="AH13" s="135"/>
      <c r="AI13" s="135"/>
      <c r="AJ13" s="126" t="s">
        <v>812</v>
      </c>
      <c r="AK13" s="126"/>
      <c r="AL13" s="126"/>
      <c r="AM13" s="126" t="s">
        <v>816</v>
      </c>
      <c r="AN13" s="126"/>
      <c r="AO13" s="126"/>
      <c r="AP13" s="126" t="s">
        <v>819</v>
      </c>
      <c r="AQ13" s="126"/>
      <c r="AR13" s="126"/>
      <c r="AS13" s="126" t="s">
        <v>822</v>
      </c>
      <c r="AT13" s="126"/>
      <c r="AU13" s="126"/>
      <c r="AV13" s="126" t="s">
        <v>823</v>
      </c>
      <c r="AW13" s="126"/>
      <c r="AX13" s="126"/>
      <c r="AY13" s="126" t="s">
        <v>825</v>
      </c>
      <c r="AZ13" s="126"/>
      <c r="BA13" s="126"/>
      <c r="BB13" s="126" t="s">
        <v>213</v>
      </c>
      <c r="BC13" s="126"/>
      <c r="BD13" s="126"/>
      <c r="BE13" s="126" t="s">
        <v>828</v>
      </c>
      <c r="BF13" s="126"/>
      <c r="BG13" s="126"/>
      <c r="BH13" s="126" t="s">
        <v>215</v>
      </c>
      <c r="BI13" s="126"/>
      <c r="BJ13" s="126"/>
      <c r="BK13" s="135" t="s">
        <v>830</v>
      </c>
      <c r="BL13" s="135"/>
      <c r="BM13" s="135"/>
      <c r="BN13" s="126" t="s">
        <v>833</v>
      </c>
      <c r="BO13" s="126"/>
      <c r="BP13" s="126"/>
      <c r="BQ13" s="134" t="s">
        <v>219</v>
      </c>
      <c r="BR13" s="134"/>
      <c r="BS13" s="134"/>
      <c r="BT13" s="126" t="s">
        <v>224</v>
      </c>
      <c r="BU13" s="126"/>
      <c r="BV13" s="126"/>
      <c r="BW13" s="126" t="s">
        <v>836</v>
      </c>
      <c r="BX13" s="126"/>
      <c r="BY13" s="126"/>
      <c r="BZ13" s="126" t="s">
        <v>838</v>
      </c>
      <c r="CA13" s="126"/>
      <c r="CB13" s="126"/>
      <c r="CC13" s="126" t="s">
        <v>839</v>
      </c>
      <c r="CD13" s="126"/>
      <c r="CE13" s="126"/>
      <c r="CF13" s="126" t="s">
        <v>843</v>
      </c>
      <c r="CG13" s="126"/>
      <c r="CH13" s="126"/>
      <c r="CI13" s="126" t="s">
        <v>847</v>
      </c>
      <c r="CJ13" s="126"/>
      <c r="CK13" s="126"/>
      <c r="CL13" s="126" t="s">
        <v>850</v>
      </c>
      <c r="CM13" s="126"/>
      <c r="CN13" s="126"/>
      <c r="CO13" s="126" t="s">
        <v>851</v>
      </c>
      <c r="CP13" s="126"/>
      <c r="CQ13" s="126"/>
      <c r="CR13" s="126" t="s">
        <v>852</v>
      </c>
      <c r="CS13" s="126"/>
      <c r="CT13" s="126"/>
      <c r="CU13" s="126" t="s">
        <v>853</v>
      </c>
      <c r="CV13" s="126"/>
      <c r="CW13" s="126"/>
      <c r="CX13" s="126" t="s">
        <v>854</v>
      </c>
      <c r="CY13" s="126"/>
      <c r="CZ13" s="126"/>
      <c r="DA13" s="126" t="s">
        <v>856</v>
      </c>
      <c r="DB13" s="126"/>
      <c r="DC13" s="126"/>
      <c r="DD13" s="126" t="s">
        <v>237</v>
      </c>
      <c r="DE13" s="126"/>
      <c r="DF13" s="126"/>
      <c r="DG13" s="126" t="s">
        <v>860</v>
      </c>
      <c r="DH13" s="126"/>
      <c r="DI13" s="126"/>
      <c r="DJ13" s="126" t="s">
        <v>241</v>
      </c>
      <c r="DK13" s="126"/>
      <c r="DL13" s="126"/>
      <c r="DM13" s="126" t="s">
        <v>243</v>
      </c>
      <c r="DN13" s="126"/>
      <c r="DO13" s="126"/>
    </row>
    <row r="14" spans="1:119" ht="154.5" customHeight="1" x14ac:dyDescent="0.25">
      <c r="A14" s="140"/>
      <c r="B14" s="14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793</v>
      </c>
      <c r="H14" s="30" t="s">
        <v>186</v>
      </c>
      <c r="I14" s="30" t="s">
        <v>794</v>
      </c>
      <c r="J14" s="30" t="s">
        <v>548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797</v>
      </c>
      <c r="P14" s="61" t="s">
        <v>798</v>
      </c>
      <c r="Q14" s="61" t="s">
        <v>192</v>
      </c>
      <c r="R14" s="61" t="s">
        <v>800</v>
      </c>
      <c r="S14" s="61" t="s">
        <v>194</v>
      </c>
      <c r="T14" s="61" t="s">
        <v>192</v>
      </c>
      <c r="U14" s="61" t="s">
        <v>800</v>
      </c>
      <c r="V14" s="61" t="s">
        <v>615</v>
      </c>
      <c r="W14" s="61" t="s">
        <v>195</v>
      </c>
      <c r="X14" s="61" t="s">
        <v>196</v>
      </c>
      <c r="Y14" s="61" t="s">
        <v>197</v>
      </c>
      <c r="Z14" s="78" t="s">
        <v>803</v>
      </c>
      <c r="AA14" s="30" t="s">
        <v>200</v>
      </c>
      <c r="AB14" s="30" t="s">
        <v>201</v>
      </c>
      <c r="AC14" s="30" t="s">
        <v>204</v>
      </c>
      <c r="AD14" s="79" t="s">
        <v>808</v>
      </c>
      <c r="AE14" s="30" t="s">
        <v>806</v>
      </c>
      <c r="AF14" s="80" t="s">
        <v>807</v>
      </c>
      <c r="AG14" s="30" t="s">
        <v>484</v>
      </c>
      <c r="AH14" s="30" t="s">
        <v>811</v>
      </c>
      <c r="AI14" s="30" t="s">
        <v>199</v>
      </c>
      <c r="AJ14" s="79" t="s">
        <v>813</v>
      </c>
      <c r="AK14" s="61" t="s">
        <v>814</v>
      </c>
      <c r="AL14" s="61" t="s">
        <v>815</v>
      </c>
      <c r="AM14" s="61" t="s">
        <v>198</v>
      </c>
      <c r="AN14" s="61" t="s">
        <v>817</v>
      </c>
      <c r="AO14" s="61" t="s">
        <v>818</v>
      </c>
      <c r="AP14" s="61" t="s">
        <v>235</v>
      </c>
      <c r="AQ14" s="61" t="s">
        <v>820</v>
      </c>
      <c r="AR14" s="61" t="s">
        <v>821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824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826</v>
      </c>
      <c r="BD14" s="61" t="s">
        <v>827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829</v>
      </c>
      <c r="BJ14" s="78" t="s">
        <v>217</v>
      </c>
      <c r="BK14" s="30" t="s">
        <v>831</v>
      </c>
      <c r="BL14" s="30" t="s">
        <v>832</v>
      </c>
      <c r="BM14" s="30" t="s">
        <v>564</v>
      </c>
      <c r="BN14" s="79" t="s">
        <v>834</v>
      </c>
      <c r="BO14" s="61" t="s">
        <v>835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526</v>
      </c>
      <c r="BX14" s="61" t="s">
        <v>837</v>
      </c>
      <c r="BY14" s="61" t="s">
        <v>527</v>
      </c>
      <c r="BZ14" s="61" t="s">
        <v>228</v>
      </c>
      <c r="CA14" s="61" t="s">
        <v>229</v>
      </c>
      <c r="CB14" s="61" t="s">
        <v>230</v>
      </c>
      <c r="CC14" s="61" t="s">
        <v>840</v>
      </c>
      <c r="CD14" s="61" t="s">
        <v>841</v>
      </c>
      <c r="CE14" s="61" t="s">
        <v>842</v>
      </c>
      <c r="CF14" s="61" t="s">
        <v>844</v>
      </c>
      <c r="CG14" s="61" t="s">
        <v>845</v>
      </c>
      <c r="CH14" s="61" t="s">
        <v>846</v>
      </c>
      <c r="CI14" s="61" t="s">
        <v>191</v>
      </c>
      <c r="CJ14" s="61" t="s">
        <v>238</v>
      </c>
      <c r="CK14" s="61" t="s">
        <v>192</v>
      </c>
      <c r="CL14" s="61" t="s">
        <v>848</v>
      </c>
      <c r="CM14" s="61" t="s">
        <v>849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469</v>
      </c>
      <c r="CW14" s="61" t="s">
        <v>204</v>
      </c>
      <c r="CX14" s="61" t="s">
        <v>236</v>
      </c>
      <c r="CY14" s="61" t="s">
        <v>855</v>
      </c>
      <c r="CZ14" s="61" t="s">
        <v>192</v>
      </c>
      <c r="DA14" s="61" t="s">
        <v>857</v>
      </c>
      <c r="DB14" s="61" t="s">
        <v>858</v>
      </c>
      <c r="DC14" s="61" t="s">
        <v>859</v>
      </c>
      <c r="DD14" s="61" t="s">
        <v>191</v>
      </c>
      <c r="DE14" s="61" t="s">
        <v>238</v>
      </c>
      <c r="DF14" s="61" t="s">
        <v>192</v>
      </c>
      <c r="DG14" s="61" t="s">
        <v>861</v>
      </c>
      <c r="DH14" s="61" t="s">
        <v>862</v>
      </c>
      <c r="DI14" s="61" t="s">
        <v>863</v>
      </c>
      <c r="DJ14" s="61" t="s">
        <v>864</v>
      </c>
      <c r="DK14" s="61" t="s">
        <v>865</v>
      </c>
      <c r="DL14" s="61" t="s">
        <v>866</v>
      </c>
      <c r="DM14" s="61" t="s">
        <v>244</v>
      </c>
      <c r="DN14" s="61" t="s">
        <v>867</v>
      </c>
      <c r="DO14" s="61" t="s">
        <v>868</v>
      </c>
    </row>
    <row r="15" spans="1:119" ht="15.75" x14ac:dyDescent="0.25">
      <c r="A15" s="2">
        <v>1</v>
      </c>
      <c r="B15" s="1" t="s">
        <v>1411</v>
      </c>
      <c r="C15" s="5"/>
      <c r="D15" s="5">
        <v>1</v>
      </c>
      <c r="E15" s="5"/>
      <c r="F15" s="5"/>
      <c r="G15" s="5"/>
      <c r="H15" s="5">
        <v>1</v>
      </c>
      <c r="I15" s="5"/>
      <c r="J15" s="5"/>
      <c r="K15" s="5">
        <v>1</v>
      </c>
      <c r="L15" s="5"/>
      <c r="M15" s="5"/>
      <c r="N15" s="5">
        <v>1</v>
      </c>
      <c r="O15" s="5"/>
      <c r="P15" s="5">
        <v>1</v>
      </c>
      <c r="Q15" s="5"/>
      <c r="R15" s="5"/>
      <c r="S15" s="5"/>
      <c r="T15" s="5">
        <v>1</v>
      </c>
      <c r="U15" s="5"/>
      <c r="V15" s="5">
        <v>1</v>
      </c>
      <c r="W15" s="5"/>
      <c r="X15" s="13"/>
      <c r="Y15" s="13"/>
      <c r="Z15" s="13">
        <v>1</v>
      </c>
      <c r="AA15" s="13"/>
      <c r="AB15" s="13"/>
      <c r="AC15" s="17">
        <v>1</v>
      </c>
      <c r="AD15" s="17"/>
      <c r="AE15" s="17">
        <v>1</v>
      </c>
      <c r="AF15" s="13"/>
      <c r="AG15" s="13"/>
      <c r="AH15" s="13"/>
      <c r="AI15" s="13">
        <v>1</v>
      </c>
      <c r="AJ15" s="13"/>
      <c r="AK15" s="13"/>
      <c r="AL15" s="13">
        <v>1</v>
      </c>
      <c r="AM15" s="13"/>
      <c r="AN15" s="13">
        <v>1</v>
      </c>
      <c r="AO15" s="13"/>
      <c r="AP15" s="17"/>
      <c r="AQ15" s="17"/>
      <c r="AR15" s="17">
        <v>1</v>
      </c>
      <c r="AS15" s="17"/>
      <c r="AT15" s="17"/>
      <c r="AU15" s="17">
        <v>1</v>
      </c>
      <c r="AV15" s="17">
        <v>1</v>
      </c>
      <c r="AW15" s="17"/>
      <c r="AX15" s="17"/>
      <c r="AY15" s="17"/>
      <c r="AZ15" s="17"/>
      <c r="BA15" s="17">
        <v>1</v>
      </c>
      <c r="BB15" s="17"/>
      <c r="BC15" s="17">
        <v>1</v>
      </c>
      <c r="BD15" s="17"/>
      <c r="BE15" s="17"/>
      <c r="BF15" s="17"/>
      <c r="BG15" s="17">
        <v>1</v>
      </c>
      <c r="BH15" s="17"/>
      <c r="BI15" s="17">
        <v>1</v>
      </c>
      <c r="BJ15" s="17"/>
      <c r="BK15" s="17"/>
      <c r="BL15" s="17">
        <v>1</v>
      </c>
      <c r="BM15" s="17"/>
      <c r="BN15" s="17"/>
      <c r="BO15" s="17"/>
      <c r="BP15" s="17">
        <v>1</v>
      </c>
      <c r="BQ15" s="17"/>
      <c r="BR15" s="17"/>
      <c r="BS15" s="17">
        <v>1</v>
      </c>
      <c r="BT15" s="17"/>
      <c r="BU15" s="17"/>
      <c r="BV15" s="17">
        <v>1</v>
      </c>
      <c r="BW15" s="17"/>
      <c r="BX15" s="17">
        <v>1</v>
      </c>
      <c r="BY15" s="17"/>
      <c r="BZ15" s="17"/>
      <c r="CA15" s="17"/>
      <c r="CB15" s="17">
        <v>1</v>
      </c>
      <c r="CC15" s="17"/>
      <c r="CD15" s="17"/>
      <c r="CE15" s="17">
        <v>1</v>
      </c>
      <c r="CF15" s="17"/>
      <c r="CG15" s="17"/>
      <c r="CH15" s="17">
        <v>1</v>
      </c>
      <c r="CI15" s="17"/>
      <c r="CJ15" s="17">
        <v>1</v>
      </c>
      <c r="CK15" s="17"/>
      <c r="CL15" s="17"/>
      <c r="CM15" s="17"/>
      <c r="CN15" s="17">
        <v>1</v>
      </c>
      <c r="CO15" s="17"/>
      <c r="CP15" s="17">
        <v>1</v>
      </c>
      <c r="CQ15" s="17"/>
      <c r="CR15" s="17"/>
      <c r="CS15" s="17">
        <v>1</v>
      </c>
      <c r="CT15" s="17"/>
      <c r="CU15" s="17"/>
      <c r="CV15" s="17"/>
      <c r="CW15" s="17">
        <v>1</v>
      </c>
      <c r="CX15" s="17"/>
      <c r="CY15" s="17">
        <v>1</v>
      </c>
      <c r="CZ15" s="17"/>
      <c r="DA15" s="17">
        <v>1</v>
      </c>
      <c r="DB15" s="17"/>
      <c r="DC15" s="17"/>
      <c r="DD15" s="17"/>
      <c r="DE15" s="17">
        <v>1</v>
      </c>
      <c r="DF15" s="17"/>
      <c r="DG15" s="17"/>
      <c r="DH15" s="17">
        <v>1</v>
      </c>
      <c r="DI15" s="17"/>
      <c r="DJ15" s="17"/>
      <c r="DK15" s="17"/>
      <c r="DL15" s="17">
        <v>1</v>
      </c>
      <c r="DM15" s="17"/>
      <c r="DN15" s="17"/>
      <c r="DO15" s="17">
        <v>1</v>
      </c>
    </row>
    <row r="16" spans="1:119" ht="31.5" x14ac:dyDescent="0.25">
      <c r="A16" s="2">
        <v>2</v>
      </c>
      <c r="B16" s="1" t="s">
        <v>1412</v>
      </c>
      <c r="C16" s="9">
        <v>1</v>
      </c>
      <c r="D16" s="9"/>
      <c r="E16" s="9"/>
      <c r="F16" s="9"/>
      <c r="G16" s="9">
        <v>1</v>
      </c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1"/>
      <c r="Y16" s="1">
        <v>1</v>
      </c>
      <c r="Z16" s="1"/>
      <c r="AA16" s="1"/>
      <c r="AB16" s="1">
        <v>1</v>
      </c>
      <c r="AC16" s="4"/>
      <c r="AD16" s="4">
        <v>1</v>
      </c>
      <c r="AE16" s="4"/>
      <c r="AF16" s="1"/>
      <c r="AG16" s="1"/>
      <c r="AH16" s="1"/>
      <c r="AI16" s="1">
        <v>1</v>
      </c>
      <c r="AJ16" s="1">
        <v>1</v>
      </c>
      <c r="AK16" s="1"/>
      <c r="AL16" s="1"/>
      <c r="AM16" s="1"/>
      <c r="AN16" s="1">
        <v>1</v>
      </c>
      <c r="AO16" s="1"/>
      <c r="AP16" s="4"/>
      <c r="AQ16" s="4"/>
      <c r="AR16" s="4">
        <v>1</v>
      </c>
      <c r="AS16" s="4"/>
      <c r="AT16" s="4">
        <v>1</v>
      </c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</row>
    <row r="17" spans="1:119" ht="31.5" x14ac:dyDescent="0.25">
      <c r="A17" s="2">
        <v>3</v>
      </c>
      <c r="B17" s="1" t="s">
        <v>1413</v>
      </c>
      <c r="C17" s="9">
        <v>1</v>
      </c>
      <c r="D17" s="9"/>
      <c r="E17" s="9"/>
      <c r="F17" s="9"/>
      <c r="G17" s="9">
        <v>1</v>
      </c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/>
      <c r="S17" s="9"/>
      <c r="T17" s="9">
        <v>1</v>
      </c>
      <c r="U17" s="9"/>
      <c r="V17" s="9">
        <v>1</v>
      </c>
      <c r="W17" s="9"/>
      <c r="X17" s="1"/>
      <c r="Y17" s="1"/>
      <c r="Z17" s="1">
        <v>1</v>
      </c>
      <c r="AA17" s="1"/>
      <c r="AB17" s="1"/>
      <c r="AC17" s="4">
        <v>1</v>
      </c>
      <c r="AD17" s="4"/>
      <c r="AE17" s="4">
        <v>1</v>
      </c>
      <c r="AF17" s="1"/>
      <c r="AG17" s="1"/>
      <c r="AH17" s="1"/>
      <c r="AI17" s="1">
        <v>1</v>
      </c>
      <c r="AJ17" s="1"/>
      <c r="AK17" s="1"/>
      <c r="AL17" s="1">
        <v>1</v>
      </c>
      <c r="AM17" s="1"/>
      <c r="AN17" s="1">
        <v>1</v>
      </c>
      <c r="AO17" s="1"/>
      <c r="AP17" s="4"/>
      <c r="AQ17" s="4"/>
      <c r="AR17" s="4">
        <v>1</v>
      </c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/>
      <c r="BG17" s="4">
        <v>1</v>
      </c>
      <c r="BH17" s="4"/>
      <c r="BI17" s="4">
        <v>1</v>
      </c>
      <c r="BJ17" s="4"/>
      <c r="BK17" s="4"/>
      <c r="BL17" s="4">
        <v>1</v>
      </c>
      <c r="BM17" s="4"/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>
        <v>1</v>
      </c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/>
      <c r="CY17" s="4">
        <v>1</v>
      </c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</row>
    <row r="18" spans="1:119" ht="15.75" x14ac:dyDescent="0.25">
      <c r="A18" s="2">
        <v>4</v>
      </c>
      <c r="B18" s="1" t="s">
        <v>1414</v>
      </c>
      <c r="C18" s="9">
        <v>1</v>
      </c>
      <c r="D18" s="9"/>
      <c r="E18" s="9"/>
      <c r="F18" s="9"/>
      <c r="G18" s="9">
        <v>1</v>
      </c>
      <c r="H18" s="9"/>
      <c r="I18" s="9">
        <v>1</v>
      </c>
      <c r="J18" s="9"/>
      <c r="K18" s="9"/>
      <c r="L18" s="9"/>
      <c r="M18" s="9">
        <v>1</v>
      </c>
      <c r="N18" s="9"/>
      <c r="O18" s="9">
        <v>1</v>
      </c>
      <c r="P18" s="9"/>
      <c r="Q18" s="9"/>
      <c r="R18" s="9"/>
      <c r="S18" s="9">
        <v>1</v>
      </c>
      <c r="T18" s="9"/>
      <c r="U18" s="9"/>
      <c r="V18" s="9">
        <v>1</v>
      </c>
      <c r="W18" s="9"/>
      <c r="X18" s="1"/>
      <c r="Y18" s="1">
        <v>1</v>
      </c>
      <c r="Z18" s="1"/>
      <c r="AA18" s="1"/>
      <c r="AB18" s="1">
        <v>1</v>
      </c>
      <c r="AC18" s="4"/>
      <c r="AD18" s="4">
        <v>1</v>
      </c>
      <c r="AE18" s="4"/>
      <c r="AF18" s="1"/>
      <c r="AG18" s="1"/>
      <c r="AH18" s="1"/>
      <c r="AI18" s="1">
        <v>1</v>
      </c>
      <c r="AJ18" s="1">
        <v>1</v>
      </c>
      <c r="AK18" s="1"/>
      <c r="AL18" s="1"/>
      <c r="AM18" s="1"/>
      <c r="AN18" s="1">
        <v>1</v>
      </c>
      <c r="AO18" s="1"/>
      <c r="AP18" s="4"/>
      <c r="AQ18" s="4"/>
      <c r="AR18" s="4">
        <v>1</v>
      </c>
      <c r="AS18" s="4"/>
      <c r="AT18" s="4">
        <v>1</v>
      </c>
      <c r="AU18" s="4"/>
      <c r="AV18" s="4">
        <v>1</v>
      </c>
      <c r="AW18" s="4"/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>
        <v>1</v>
      </c>
      <c r="BL18" s="4"/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/>
      <c r="DL18" s="4">
        <v>1</v>
      </c>
      <c r="DM18" s="4"/>
      <c r="DN18" s="4"/>
      <c r="DO18" s="4">
        <v>1</v>
      </c>
    </row>
    <row r="19" spans="1:119" x14ac:dyDescent="0.25">
      <c r="A19" s="136" t="s">
        <v>171</v>
      </c>
      <c r="B19" s="137"/>
      <c r="C19" s="3">
        <f t="shared" ref="C19" si="0">SUM(C15:C18)</f>
        <v>3</v>
      </c>
      <c r="D19" s="82">
        <f t="shared" ref="D19" si="1">SUM(D15:D18)</f>
        <v>1</v>
      </c>
      <c r="E19" s="82">
        <f t="shared" ref="E19" si="2">SUM(E15:E18)</f>
        <v>0</v>
      </c>
      <c r="F19" s="82">
        <f t="shared" ref="F19" si="3">SUM(F15:F18)</f>
        <v>0</v>
      </c>
      <c r="G19" s="82">
        <f t="shared" ref="G19" si="4">SUM(G15:G18)</f>
        <v>3</v>
      </c>
      <c r="H19" s="82">
        <f t="shared" ref="H19" si="5">SUM(H15:H18)</f>
        <v>1</v>
      </c>
      <c r="I19" s="82">
        <f t="shared" ref="I19" si="6">SUM(I15:I18)</f>
        <v>3</v>
      </c>
      <c r="J19" s="82">
        <f t="shared" ref="J19" si="7">SUM(J15:J18)</f>
        <v>0</v>
      </c>
      <c r="K19" s="82">
        <f t="shared" ref="K19" si="8">SUM(K15:K18)</f>
        <v>1</v>
      </c>
      <c r="L19" s="82">
        <f t="shared" ref="L19" si="9">SUM(L15:L18)</f>
        <v>0</v>
      </c>
      <c r="M19" s="82">
        <f t="shared" ref="M19" si="10">SUM(M15:M18)</f>
        <v>3</v>
      </c>
      <c r="N19" s="82">
        <f t="shared" ref="N19" si="11">SUM(N15:N18)</f>
        <v>1</v>
      </c>
      <c r="O19" s="82">
        <f t="shared" ref="O19" si="12">SUM(O15:O18)</f>
        <v>3</v>
      </c>
      <c r="P19" s="82">
        <f t="shared" ref="P19" si="13">SUM(P15:P18)</f>
        <v>1</v>
      </c>
      <c r="Q19" s="82">
        <f t="shared" ref="Q19" si="14">SUM(Q15:Q18)</f>
        <v>0</v>
      </c>
      <c r="R19" s="82">
        <f t="shared" ref="R19" si="15">SUM(R15:R18)</f>
        <v>0</v>
      </c>
      <c r="S19" s="82">
        <f t="shared" ref="S19" si="16">SUM(S15:S18)</f>
        <v>2</v>
      </c>
      <c r="T19" s="82">
        <f t="shared" ref="T19" si="17">SUM(T15:T18)</f>
        <v>2</v>
      </c>
      <c r="U19" s="82">
        <f t="shared" ref="U19" si="18">SUM(U15:U18)</f>
        <v>0</v>
      </c>
      <c r="V19" s="82">
        <f t="shared" ref="V19" si="19">SUM(V15:V18)</f>
        <v>4</v>
      </c>
      <c r="W19" s="82">
        <f t="shared" ref="W19" si="20">SUM(W15:W18)</f>
        <v>0</v>
      </c>
      <c r="X19" s="82">
        <f t="shared" ref="X19" si="21">SUM(X15:X18)</f>
        <v>0</v>
      </c>
      <c r="Y19" s="82">
        <f t="shared" ref="Y19" si="22">SUM(Y15:Y18)</f>
        <v>2</v>
      </c>
      <c r="Z19" s="82">
        <f t="shared" ref="Z19" si="23">SUM(Z15:Z18)</f>
        <v>2</v>
      </c>
      <c r="AA19" s="82">
        <f t="shared" ref="AA19" si="24">SUM(AA15:AA18)</f>
        <v>0</v>
      </c>
      <c r="AB19" s="82">
        <f t="shared" ref="AB19" si="25">SUM(AB15:AB18)</f>
        <v>2</v>
      </c>
      <c r="AC19" s="82">
        <f t="shared" ref="AC19" si="26">SUM(AC15:AC18)</f>
        <v>2</v>
      </c>
      <c r="AD19" s="82">
        <f t="shared" ref="AD19" si="27">SUM(AD15:AD18)</f>
        <v>2</v>
      </c>
      <c r="AE19" s="82">
        <f t="shared" ref="AE19" si="28">SUM(AE15:AE18)</f>
        <v>2</v>
      </c>
      <c r="AF19" s="82">
        <f t="shared" ref="AF19" si="29">SUM(AF15:AF18)</f>
        <v>0</v>
      </c>
      <c r="AG19" s="82">
        <f t="shared" ref="AG19" si="30">SUM(AG15:AG18)</f>
        <v>0</v>
      </c>
      <c r="AH19" s="82">
        <f t="shared" ref="AH19" si="31">SUM(AH15:AH18)</f>
        <v>0</v>
      </c>
      <c r="AI19" s="82">
        <f t="shared" ref="AI19" si="32">SUM(AI15:AI18)</f>
        <v>4</v>
      </c>
      <c r="AJ19" s="82">
        <f t="shared" ref="AJ19" si="33">SUM(AJ15:AJ18)</f>
        <v>2</v>
      </c>
      <c r="AK19" s="82">
        <f t="shared" ref="AK19" si="34">SUM(AK15:AK18)</f>
        <v>0</v>
      </c>
      <c r="AL19" s="82">
        <f t="shared" ref="AL19" si="35">SUM(AL15:AL18)</f>
        <v>2</v>
      </c>
      <c r="AM19" s="82">
        <f t="shared" ref="AM19" si="36">SUM(AM15:AM18)</f>
        <v>0</v>
      </c>
      <c r="AN19" s="82">
        <f t="shared" ref="AN19" si="37">SUM(AN15:AN18)</f>
        <v>4</v>
      </c>
      <c r="AO19" s="82">
        <f t="shared" ref="AO19" si="38">SUM(AO15:AO18)</f>
        <v>0</v>
      </c>
      <c r="AP19" s="82">
        <f t="shared" ref="AP19" si="39">SUM(AP15:AP18)</f>
        <v>0</v>
      </c>
      <c r="AQ19" s="82">
        <f t="shared" ref="AQ19" si="40">SUM(AQ15:AQ18)</f>
        <v>0</v>
      </c>
      <c r="AR19" s="82">
        <f t="shared" ref="AR19" si="41">SUM(AR15:AR18)</f>
        <v>4</v>
      </c>
      <c r="AS19" s="82">
        <f t="shared" ref="AS19" si="42">SUM(AS15:AS18)</f>
        <v>0</v>
      </c>
      <c r="AT19" s="82">
        <f t="shared" ref="AT19" si="43">SUM(AT15:AT18)</f>
        <v>3</v>
      </c>
      <c r="AU19" s="82">
        <f t="shared" ref="AU19" si="44">SUM(AU15:AU18)</f>
        <v>1</v>
      </c>
      <c r="AV19" s="82">
        <f t="shared" ref="AV19" si="45">SUM(AV15:AV18)</f>
        <v>4</v>
      </c>
      <c r="AW19" s="82">
        <f t="shared" ref="AW19" si="46">SUM(AW15:AW18)</f>
        <v>0</v>
      </c>
      <c r="AX19" s="82">
        <f t="shared" ref="AX19" si="47">SUM(AX15:AX18)</f>
        <v>0</v>
      </c>
      <c r="AY19" s="82">
        <f t="shared" ref="AY19" si="48">SUM(AY15:AY18)</f>
        <v>0</v>
      </c>
      <c r="AZ19" s="82">
        <f t="shared" ref="AZ19" si="49">SUM(AZ15:AZ18)</f>
        <v>2</v>
      </c>
      <c r="BA19" s="82">
        <f t="shared" ref="BA19" si="50">SUM(BA15:BA18)</f>
        <v>2</v>
      </c>
      <c r="BB19" s="82">
        <f t="shared" ref="BB19" si="51">SUM(BB15:BB18)</f>
        <v>0</v>
      </c>
      <c r="BC19" s="82">
        <f t="shared" ref="BC19" si="52">SUM(BC15:BC18)</f>
        <v>4</v>
      </c>
      <c r="BD19" s="82">
        <f t="shared" ref="BD19" si="53">SUM(BD15:BD18)</f>
        <v>0</v>
      </c>
      <c r="BE19" s="82">
        <f t="shared" ref="BE19" si="54">SUM(BE15:BE18)</f>
        <v>0</v>
      </c>
      <c r="BF19" s="82">
        <f t="shared" ref="BF19" si="55">SUM(BF15:BF18)</f>
        <v>0</v>
      </c>
      <c r="BG19" s="82">
        <f t="shared" ref="BG19" si="56">SUM(BG15:BG18)</f>
        <v>4</v>
      </c>
      <c r="BH19" s="82">
        <f t="shared" ref="BH19" si="57">SUM(BH15:BH18)</f>
        <v>0</v>
      </c>
      <c r="BI19" s="82">
        <f t="shared" ref="BI19" si="58">SUM(BI15:BI18)</f>
        <v>4</v>
      </c>
      <c r="BJ19" s="82">
        <f t="shared" ref="BJ19" si="59">SUM(BJ15:BJ18)</f>
        <v>0</v>
      </c>
      <c r="BK19" s="82">
        <f t="shared" ref="BK19" si="60">SUM(BK15:BK18)</f>
        <v>1</v>
      </c>
      <c r="BL19" s="82">
        <f t="shared" ref="BL19" si="61">SUM(BL15:BL18)</f>
        <v>3</v>
      </c>
      <c r="BM19" s="82">
        <f t="shared" ref="BM19" si="62">SUM(BM15:BM18)</f>
        <v>0</v>
      </c>
      <c r="BN19" s="82">
        <f t="shared" ref="BN19" si="63">SUM(BN15:BN18)</f>
        <v>0</v>
      </c>
      <c r="BO19" s="82">
        <f t="shared" ref="BO19" si="64">SUM(BO15:BO18)</f>
        <v>0</v>
      </c>
      <c r="BP19" s="82">
        <f t="shared" ref="BP19" si="65">SUM(BP15:BP18)</f>
        <v>4</v>
      </c>
      <c r="BQ19" s="82">
        <f t="shared" ref="BQ19" si="66">SUM(BQ15:BQ18)</f>
        <v>0</v>
      </c>
      <c r="BR19" s="82">
        <f t="shared" ref="BR19" si="67">SUM(BR15:BR18)</f>
        <v>1</v>
      </c>
      <c r="BS19" s="82">
        <f t="shared" ref="BS19" si="68">SUM(BS15:BS18)</f>
        <v>3</v>
      </c>
      <c r="BT19" s="82">
        <f t="shared" ref="BT19" si="69">SUM(BT15:BT18)</f>
        <v>0</v>
      </c>
      <c r="BU19" s="82">
        <f t="shared" ref="BU19" si="70">SUM(BU15:BU18)</f>
        <v>0</v>
      </c>
      <c r="BV19" s="82">
        <f t="shared" ref="BV19" si="71">SUM(BV15:BV18)</f>
        <v>4</v>
      </c>
      <c r="BW19" s="82">
        <f t="shared" ref="BW19" si="72">SUM(BW15:BW18)</f>
        <v>0</v>
      </c>
      <c r="BX19" s="82">
        <f t="shared" ref="BX19" si="73">SUM(BX15:BX18)</f>
        <v>4</v>
      </c>
      <c r="BY19" s="82">
        <f t="shared" ref="BY19" si="74">SUM(BY15:BY18)</f>
        <v>0</v>
      </c>
      <c r="BZ19" s="82">
        <f t="shared" ref="BZ19" si="75">SUM(BZ15:BZ18)</f>
        <v>0</v>
      </c>
      <c r="CA19" s="82">
        <f t="shared" ref="CA19" si="76">SUM(CA15:CA18)</f>
        <v>2</v>
      </c>
      <c r="CB19" s="82">
        <f t="shared" ref="CB19" si="77">SUM(CB15:CB18)</f>
        <v>2</v>
      </c>
      <c r="CC19" s="82">
        <f t="shared" ref="CC19" si="78">SUM(CC15:CC18)</f>
        <v>0</v>
      </c>
      <c r="CD19" s="82">
        <f t="shared" ref="CD19" si="79">SUM(CD15:CD18)</f>
        <v>2</v>
      </c>
      <c r="CE19" s="82">
        <f t="shared" ref="CE19" si="80">SUM(CE15:CE18)</f>
        <v>2</v>
      </c>
      <c r="CF19" s="82">
        <f t="shared" ref="CF19" si="81">SUM(CF15:CF18)</f>
        <v>0</v>
      </c>
      <c r="CG19" s="82">
        <f t="shared" ref="CG19" si="82">SUM(CG15:CG18)</f>
        <v>0</v>
      </c>
      <c r="CH19" s="82">
        <f t="shared" ref="CH19" si="83">SUM(CH15:CH18)</f>
        <v>4</v>
      </c>
      <c r="CI19" s="82">
        <f t="shared" ref="CI19" si="84">SUM(CI15:CI18)</f>
        <v>0</v>
      </c>
      <c r="CJ19" s="82">
        <f t="shared" ref="CJ19" si="85">SUM(CJ15:CJ18)</f>
        <v>4</v>
      </c>
      <c r="CK19" s="82">
        <f t="shared" ref="CK19" si="86">SUM(CK15:CK18)</f>
        <v>0</v>
      </c>
      <c r="CL19" s="82">
        <f t="shared" ref="CL19" si="87">SUM(CL15:CL18)</f>
        <v>0</v>
      </c>
      <c r="CM19" s="82">
        <f t="shared" ref="CM19" si="88">SUM(CM15:CM18)</f>
        <v>3</v>
      </c>
      <c r="CN19" s="82">
        <f t="shared" ref="CN19" si="89">SUM(CN15:CN18)</f>
        <v>1</v>
      </c>
      <c r="CO19" s="82">
        <f t="shared" ref="CO19" si="90">SUM(CO15:CO18)</f>
        <v>0</v>
      </c>
      <c r="CP19" s="82">
        <f t="shared" ref="CP19" si="91">SUM(CP15:CP18)</f>
        <v>4</v>
      </c>
      <c r="CQ19" s="82">
        <f t="shared" ref="CQ19" si="92">SUM(CQ15:CQ18)</f>
        <v>0</v>
      </c>
      <c r="CR19" s="82">
        <f t="shared" ref="CR19" si="93">SUM(CR15:CR18)</f>
        <v>0</v>
      </c>
      <c r="CS19" s="82">
        <f t="shared" ref="CS19" si="94">SUM(CS15:CS18)</f>
        <v>4</v>
      </c>
      <c r="CT19" s="82">
        <f t="shared" ref="CT19" si="95">SUM(CT15:CT18)</f>
        <v>0</v>
      </c>
      <c r="CU19" s="82">
        <f t="shared" ref="CU19" si="96">SUM(CU15:CU18)</f>
        <v>0</v>
      </c>
      <c r="CV19" s="82">
        <f t="shared" ref="CV19" si="97">SUM(CV15:CV18)</f>
        <v>2</v>
      </c>
      <c r="CW19" s="82">
        <f t="shared" ref="CW19" si="98">SUM(CW15:CW18)</f>
        <v>2</v>
      </c>
      <c r="CX19" s="82">
        <f t="shared" ref="CX19" si="99">SUM(CX15:CX18)</f>
        <v>0</v>
      </c>
      <c r="CY19" s="82">
        <f t="shared" ref="CY19" si="100">SUM(CY15:CY18)</f>
        <v>4</v>
      </c>
      <c r="CZ19" s="82">
        <f t="shared" ref="CZ19" si="101">SUM(CZ15:CZ18)</f>
        <v>0</v>
      </c>
      <c r="DA19" s="82">
        <f t="shared" ref="DA19" si="102">SUM(DA15:DA18)</f>
        <v>4</v>
      </c>
      <c r="DB19" s="82">
        <f t="shared" ref="DB19" si="103">SUM(DB15:DB18)</f>
        <v>0</v>
      </c>
      <c r="DC19" s="82">
        <f t="shared" ref="DC19" si="104">SUM(DC15:DC18)</f>
        <v>0</v>
      </c>
      <c r="DD19" s="82">
        <f t="shared" ref="DD19" si="105">SUM(DD15:DD18)</f>
        <v>0</v>
      </c>
      <c r="DE19" s="82">
        <f t="shared" ref="DE19" si="106">SUM(DE15:DE18)</f>
        <v>4</v>
      </c>
      <c r="DF19" s="82">
        <f t="shared" ref="DF19" si="107">SUM(DF15:DF18)</f>
        <v>0</v>
      </c>
      <c r="DG19" s="82">
        <f t="shared" ref="DG19" si="108">SUM(DG15:DG18)</f>
        <v>0</v>
      </c>
      <c r="DH19" s="82">
        <f t="shared" ref="DH19" si="109">SUM(DH15:DH18)</f>
        <v>4</v>
      </c>
      <c r="DI19" s="82">
        <f t="shared" ref="DI19" si="110">SUM(DI15:DI18)</f>
        <v>0</v>
      </c>
      <c r="DJ19" s="82">
        <f t="shared" ref="DJ19" si="111">SUM(DJ15:DJ18)</f>
        <v>0</v>
      </c>
      <c r="DK19" s="82">
        <f t="shared" ref="DK19" si="112">SUM(DK15:DK18)</f>
        <v>2</v>
      </c>
      <c r="DL19" s="82">
        <f t="shared" ref="DL19" si="113">SUM(DL15:DL18)</f>
        <v>2</v>
      </c>
      <c r="DM19" s="82">
        <f t="shared" ref="DM19" si="114">SUM(DM15:DM18)</f>
        <v>0</v>
      </c>
      <c r="DN19" s="82">
        <f t="shared" ref="DN19" si="115">SUM(DN15:DN18)</f>
        <v>2</v>
      </c>
      <c r="DO19" s="82">
        <f t="shared" ref="DO19" si="116">SUM(DO15:DO18)</f>
        <v>2</v>
      </c>
    </row>
    <row r="20" spans="1:119" x14ac:dyDescent="0.25">
      <c r="A20" s="138" t="s">
        <v>785</v>
      </c>
      <c r="B20" s="139"/>
      <c r="C20" s="27">
        <f>C19/4%</f>
        <v>75</v>
      </c>
      <c r="D20" s="27">
        <f t="shared" ref="D20:BO20" si="117">D19/4%</f>
        <v>25</v>
      </c>
      <c r="E20" s="27">
        <f t="shared" si="117"/>
        <v>0</v>
      </c>
      <c r="F20" s="27">
        <f t="shared" si="117"/>
        <v>0</v>
      </c>
      <c r="G20" s="27">
        <f t="shared" si="117"/>
        <v>75</v>
      </c>
      <c r="H20" s="27">
        <f t="shared" si="117"/>
        <v>25</v>
      </c>
      <c r="I20" s="27">
        <f t="shared" si="117"/>
        <v>75</v>
      </c>
      <c r="J20" s="27">
        <f t="shared" si="117"/>
        <v>0</v>
      </c>
      <c r="K20" s="27">
        <f t="shared" si="117"/>
        <v>25</v>
      </c>
      <c r="L20" s="27">
        <f t="shared" si="117"/>
        <v>0</v>
      </c>
      <c r="M20" s="27">
        <f t="shared" si="117"/>
        <v>75</v>
      </c>
      <c r="N20" s="27">
        <f t="shared" si="117"/>
        <v>25</v>
      </c>
      <c r="O20" s="27">
        <f t="shared" si="117"/>
        <v>75</v>
      </c>
      <c r="P20" s="27">
        <f t="shared" si="117"/>
        <v>25</v>
      </c>
      <c r="Q20" s="27">
        <f t="shared" si="117"/>
        <v>0</v>
      </c>
      <c r="R20" s="27">
        <f t="shared" si="117"/>
        <v>0</v>
      </c>
      <c r="S20" s="27">
        <f t="shared" si="117"/>
        <v>50</v>
      </c>
      <c r="T20" s="27">
        <f t="shared" si="117"/>
        <v>50</v>
      </c>
      <c r="U20" s="27">
        <f t="shared" si="117"/>
        <v>0</v>
      </c>
      <c r="V20" s="27">
        <f t="shared" si="117"/>
        <v>100</v>
      </c>
      <c r="W20" s="27">
        <f t="shared" si="117"/>
        <v>0</v>
      </c>
      <c r="X20" s="27">
        <f t="shared" si="117"/>
        <v>0</v>
      </c>
      <c r="Y20" s="27">
        <f t="shared" si="117"/>
        <v>50</v>
      </c>
      <c r="Z20" s="27">
        <f t="shared" si="117"/>
        <v>50</v>
      </c>
      <c r="AA20" s="27">
        <f t="shared" si="117"/>
        <v>0</v>
      </c>
      <c r="AB20" s="27">
        <f t="shared" si="117"/>
        <v>50</v>
      </c>
      <c r="AC20" s="27">
        <f t="shared" si="117"/>
        <v>50</v>
      </c>
      <c r="AD20" s="27">
        <f t="shared" si="117"/>
        <v>50</v>
      </c>
      <c r="AE20" s="27">
        <f t="shared" si="117"/>
        <v>50</v>
      </c>
      <c r="AF20" s="27">
        <f t="shared" si="117"/>
        <v>0</v>
      </c>
      <c r="AG20" s="27">
        <f t="shared" si="117"/>
        <v>0</v>
      </c>
      <c r="AH20" s="27">
        <f t="shared" si="117"/>
        <v>0</v>
      </c>
      <c r="AI20" s="27">
        <f t="shared" si="117"/>
        <v>100</v>
      </c>
      <c r="AJ20" s="27">
        <f t="shared" si="117"/>
        <v>50</v>
      </c>
      <c r="AK20" s="27">
        <f t="shared" si="117"/>
        <v>0</v>
      </c>
      <c r="AL20" s="27">
        <f t="shared" si="117"/>
        <v>50</v>
      </c>
      <c r="AM20" s="27">
        <f t="shared" si="117"/>
        <v>0</v>
      </c>
      <c r="AN20" s="27">
        <f t="shared" si="117"/>
        <v>100</v>
      </c>
      <c r="AO20" s="27">
        <f t="shared" si="117"/>
        <v>0</v>
      </c>
      <c r="AP20" s="27">
        <f t="shared" si="117"/>
        <v>0</v>
      </c>
      <c r="AQ20" s="27">
        <f t="shared" si="117"/>
        <v>0</v>
      </c>
      <c r="AR20" s="27">
        <f t="shared" si="117"/>
        <v>100</v>
      </c>
      <c r="AS20" s="27">
        <f t="shared" si="117"/>
        <v>0</v>
      </c>
      <c r="AT20" s="27">
        <f t="shared" si="117"/>
        <v>75</v>
      </c>
      <c r="AU20" s="27">
        <f t="shared" si="117"/>
        <v>25</v>
      </c>
      <c r="AV20" s="27">
        <f t="shared" si="117"/>
        <v>100</v>
      </c>
      <c r="AW20" s="27">
        <f t="shared" si="117"/>
        <v>0</v>
      </c>
      <c r="AX20" s="27">
        <f t="shared" si="117"/>
        <v>0</v>
      </c>
      <c r="AY20" s="27">
        <f t="shared" si="117"/>
        <v>0</v>
      </c>
      <c r="AZ20" s="27">
        <f t="shared" si="117"/>
        <v>50</v>
      </c>
      <c r="BA20" s="27">
        <f t="shared" si="117"/>
        <v>50</v>
      </c>
      <c r="BB20" s="27">
        <f t="shared" si="117"/>
        <v>0</v>
      </c>
      <c r="BC20" s="27">
        <f t="shared" si="117"/>
        <v>100</v>
      </c>
      <c r="BD20" s="27">
        <f t="shared" si="117"/>
        <v>0</v>
      </c>
      <c r="BE20" s="27">
        <f t="shared" si="117"/>
        <v>0</v>
      </c>
      <c r="BF20" s="27">
        <f t="shared" si="117"/>
        <v>0</v>
      </c>
      <c r="BG20" s="27">
        <f t="shared" si="117"/>
        <v>100</v>
      </c>
      <c r="BH20" s="27">
        <f t="shared" si="117"/>
        <v>0</v>
      </c>
      <c r="BI20" s="27">
        <f t="shared" si="117"/>
        <v>100</v>
      </c>
      <c r="BJ20" s="27">
        <f t="shared" si="117"/>
        <v>0</v>
      </c>
      <c r="BK20" s="27">
        <f t="shared" si="117"/>
        <v>25</v>
      </c>
      <c r="BL20" s="27">
        <f t="shared" si="117"/>
        <v>75</v>
      </c>
      <c r="BM20" s="27">
        <f t="shared" si="117"/>
        <v>0</v>
      </c>
      <c r="BN20" s="27">
        <f t="shared" si="117"/>
        <v>0</v>
      </c>
      <c r="BO20" s="27">
        <f t="shared" si="117"/>
        <v>0</v>
      </c>
      <c r="BP20" s="27">
        <f t="shared" ref="BP20:DO20" si="118">BP19/4%</f>
        <v>100</v>
      </c>
      <c r="BQ20" s="27">
        <f t="shared" si="118"/>
        <v>0</v>
      </c>
      <c r="BR20" s="27">
        <f t="shared" si="118"/>
        <v>25</v>
      </c>
      <c r="BS20" s="27">
        <f t="shared" si="118"/>
        <v>75</v>
      </c>
      <c r="BT20" s="27">
        <f t="shared" si="118"/>
        <v>0</v>
      </c>
      <c r="BU20" s="27">
        <f t="shared" si="118"/>
        <v>0</v>
      </c>
      <c r="BV20" s="27">
        <f t="shared" si="118"/>
        <v>100</v>
      </c>
      <c r="BW20" s="27">
        <f t="shared" si="118"/>
        <v>0</v>
      </c>
      <c r="BX20" s="27">
        <f t="shared" si="118"/>
        <v>100</v>
      </c>
      <c r="BY20" s="27">
        <f t="shared" si="118"/>
        <v>0</v>
      </c>
      <c r="BZ20" s="27">
        <f t="shared" si="118"/>
        <v>0</v>
      </c>
      <c r="CA20" s="27">
        <f t="shared" si="118"/>
        <v>50</v>
      </c>
      <c r="CB20" s="27">
        <f t="shared" si="118"/>
        <v>50</v>
      </c>
      <c r="CC20" s="27">
        <f t="shared" si="118"/>
        <v>0</v>
      </c>
      <c r="CD20" s="27">
        <f t="shared" si="118"/>
        <v>50</v>
      </c>
      <c r="CE20" s="27">
        <f t="shared" si="118"/>
        <v>50</v>
      </c>
      <c r="CF20" s="27">
        <f t="shared" si="118"/>
        <v>0</v>
      </c>
      <c r="CG20" s="27">
        <f t="shared" si="118"/>
        <v>0</v>
      </c>
      <c r="CH20" s="27">
        <f t="shared" si="118"/>
        <v>100</v>
      </c>
      <c r="CI20" s="27">
        <f t="shared" si="118"/>
        <v>0</v>
      </c>
      <c r="CJ20" s="27">
        <f t="shared" si="118"/>
        <v>100</v>
      </c>
      <c r="CK20" s="27">
        <f t="shared" si="118"/>
        <v>0</v>
      </c>
      <c r="CL20" s="27">
        <f t="shared" si="118"/>
        <v>0</v>
      </c>
      <c r="CM20" s="27">
        <f t="shared" si="118"/>
        <v>75</v>
      </c>
      <c r="CN20" s="27">
        <f t="shared" si="118"/>
        <v>25</v>
      </c>
      <c r="CO20" s="27">
        <f t="shared" si="118"/>
        <v>0</v>
      </c>
      <c r="CP20" s="27">
        <f t="shared" si="118"/>
        <v>100</v>
      </c>
      <c r="CQ20" s="27">
        <f t="shared" si="118"/>
        <v>0</v>
      </c>
      <c r="CR20" s="27">
        <f t="shared" si="118"/>
        <v>0</v>
      </c>
      <c r="CS20" s="27">
        <f t="shared" si="118"/>
        <v>100</v>
      </c>
      <c r="CT20" s="27">
        <f t="shared" si="118"/>
        <v>0</v>
      </c>
      <c r="CU20" s="27">
        <f t="shared" si="118"/>
        <v>0</v>
      </c>
      <c r="CV20" s="27">
        <f t="shared" si="118"/>
        <v>50</v>
      </c>
      <c r="CW20" s="27">
        <f t="shared" si="118"/>
        <v>50</v>
      </c>
      <c r="CX20" s="27">
        <f t="shared" si="118"/>
        <v>0</v>
      </c>
      <c r="CY20" s="27">
        <f t="shared" si="118"/>
        <v>100</v>
      </c>
      <c r="CZ20" s="27">
        <f t="shared" si="118"/>
        <v>0</v>
      </c>
      <c r="DA20" s="27">
        <f t="shared" si="118"/>
        <v>100</v>
      </c>
      <c r="DB20" s="27">
        <f t="shared" si="118"/>
        <v>0</v>
      </c>
      <c r="DC20" s="27">
        <f t="shared" si="118"/>
        <v>0</v>
      </c>
      <c r="DD20" s="27">
        <f t="shared" si="118"/>
        <v>0</v>
      </c>
      <c r="DE20" s="27">
        <f t="shared" si="118"/>
        <v>100</v>
      </c>
      <c r="DF20" s="27">
        <f t="shared" si="118"/>
        <v>0</v>
      </c>
      <c r="DG20" s="27">
        <f t="shared" si="118"/>
        <v>0</v>
      </c>
      <c r="DH20" s="27">
        <f t="shared" si="118"/>
        <v>100</v>
      </c>
      <c r="DI20" s="27">
        <f t="shared" si="118"/>
        <v>0</v>
      </c>
      <c r="DJ20" s="27">
        <f t="shared" si="118"/>
        <v>0</v>
      </c>
      <c r="DK20" s="27">
        <f t="shared" si="118"/>
        <v>50</v>
      </c>
      <c r="DL20" s="27">
        <f t="shared" si="118"/>
        <v>50</v>
      </c>
      <c r="DM20" s="27">
        <f t="shared" si="118"/>
        <v>0</v>
      </c>
      <c r="DN20" s="27">
        <f t="shared" si="118"/>
        <v>50</v>
      </c>
      <c r="DO20" s="27">
        <f t="shared" si="118"/>
        <v>50</v>
      </c>
    </row>
    <row r="21" spans="1:119" x14ac:dyDescent="0.25">
      <c r="B21" s="11"/>
      <c r="C21" s="12"/>
    </row>
    <row r="22" spans="1:119" x14ac:dyDescent="0.25">
      <c r="B22" s="106" t="s">
        <v>1391</v>
      </c>
      <c r="C22" s="107"/>
      <c r="D22" s="107"/>
      <c r="E22" s="108"/>
      <c r="F22" s="46"/>
      <c r="G22" s="46"/>
    </row>
    <row r="23" spans="1:119" x14ac:dyDescent="0.25">
      <c r="B23" s="17" t="s">
        <v>754</v>
      </c>
      <c r="C23" s="17" t="s">
        <v>762</v>
      </c>
      <c r="D23" s="37">
        <f>E23/100*4</f>
        <v>1.2857142857142858</v>
      </c>
      <c r="E23" s="38">
        <f>(C20+F20+I20+L20+O20+R20+U20)/7</f>
        <v>32.142857142857146</v>
      </c>
    </row>
    <row r="24" spans="1:119" x14ac:dyDescent="0.25">
      <c r="B24" s="4" t="s">
        <v>756</v>
      </c>
      <c r="C24" s="4" t="s">
        <v>762</v>
      </c>
      <c r="D24" s="37">
        <f t="shared" ref="D24:D26" si="119">E24/100*4</f>
        <v>2</v>
      </c>
      <c r="E24" s="32">
        <f>(D20+G20+J20+M20+P20+S20+V20)/7</f>
        <v>50</v>
      </c>
    </row>
    <row r="25" spans="1:119" x14ac:dyDescent="0.25">
      <c r="B25" s="4" t="s">
        <v>757</v>
      </c>
      <c r="C25" s="4" t="s">
        <v>762</v>
      </c>
      <c r="D25" s="37">
        <f t="shared" si="119"/>
        <v>0.7142857142857143</v>
      </c>
      <c r="E25" s="32">
        <f>(E20+H20+K20+N20+Q20+T20+W20)/7</f>
        <v>17.857142857142858</v>
      </c>
    </row>
    <row r="26" spans="1:119" x14ac:dyDescent="0.25">
      <c r="B26" s="4"/>
      <c r="C26" s="4"/>
      <c r="D26" s="37">
        <f t="shared" si="119"/>
        <v>4</v>
      </c>
      <c r="E26" s="34">
        <f>SUM(E23:E25)</f>
        <v>100</v>
      </c>
    </row>
    <row r="27" spans="1:119" x14ac:dyDescent="0.25">
      <c r="B27" s="4"/>
      <c r="C27" s="4"/>
      <c r="D27" s="109" t="s">
        <v>322</v>
      </c>
      <c r="E27" s="109"/>
      <c r="F27" s="110" t="s">
        <v>1390</v>
      </c>
      <c r="G27" s="110"/>
    </row>
    <row r="28" spans="1:119" x14ac:dyDescent="0.25">
      <c r="B28" s="4" t="s">
        <v>754</v>
      </c>
      <c r="C28" s="4" t="s">
        <v>763</v>
      </c>
      <c r="D28" s="35">
        <f>E28/100*4</f>
        <v>0.57142857142857151</v>
      </c>
      <c r="E28" s="32">
        <f>(X20+AA20+AD20+AG20+AJ20+AM20+AP20)/7</f>
        <v>14.285714285714286</v>
      </c>
      <c r="F28" s="35">
        <f>G28/100*4</f>
        <v>0.8</v>
      </c>
      <c r="G28" s="32">
        <f>(AS20+AV20+AY20+BB20+BE20)/5</f>
        <v>20</v>
      </c>
    </row>
    <row r="29" spans="1:119" x14ac:dyDescent="0.25">
      <c r="B29" s="4" t="s">
        <v>756</v>
      </c>
      <c r="C29" s="4" t="s">
        <v>763</v>
      </c>
      <c r="D29" s="35">
        <f>E29/100*4</f>
        <v>1.4285714285714286</v>
      </c>
      <c r="E29" s="32">
        <f>(Y20+AB20+AE20+AH20+AK20+AN20+AQ20)/7</f>
        <v>35.714285714285715</v>
      </c>
      <c r="F29" s="35">
        <f t="shared" ref="F29:F31" si="120">G29/100*4</f>
        <v>1.8</v>
      </c>
      <c r="G29" s="32">
        <f>(AT20+AW20+AZ20+BC20+BF20)/5</f>
        <v>45</v>
      </c>
    </row>
    <row r="30" spans="1:119" x14ac:dyDescent="0.25">
      <c r="B30" s="4" t="s">
        <v>757</v>
      </c>
      <c r="C30" s="4" t="s">
        <v>763</v>
      </c>
      <c r="D30" s="35">
        <f>E30/100*4</f>
        <v>2</v>
      </c>
      <c r="E30" s="32">
        <f>(Z20+AC20+AF20+AI20+AL20+AO20+AR20)/7</f>
        <v>50</v>
      </c>
      <c r="F30" s="35">
        <f t="shared" si="120"/>
        <v>1.4</v>
      </c>
      <c r="G30" s="32">
        <f>(AU20+AX20+BA20+BD20+BG20)/5</f>
        <v>35</v>
      </c>
    </row>
    <row r="31" spans="1:119" x14ac:dyDescent="0.25">
      <c r="B31" s="4"/>
      <c r="C31" s="4"/>
      <c r="D31" s="35">
        <f>E31/100*4</f>
        <v>4</v>
      </c>
      <c r="E31" s="34">
        <f>SUM(E28:E30)</f>
        <v>100</v>
      </c>
      <c r="F31" s="35">
        <f t="shared" si="120"/>
        <v>4</v>
      </c>
      <c r="G31" s="34">
        <f>SUM(G28:G30)</f>
        <v>100</v>
      </c>
    </row>
    <row r="32" spans="1:119" x14ac:dyDescent="0.25">
      <c r="B32" s="4" t="s">
        <v>754</v>
      </c>
      <c r="C32" s="4" t="s">
        <v>764</v>
      </c>
      <c r="D32" s="3">
        <f>E32/100*4</f>
        <v>0.2</v>
      </c>
      <c r="E32" s="32">
        <f>(BH20+BK20+BN20+BQ20+BT20)/5</f>
        <v>5</v>
      </c>
    </row>
    <row r="33" spans="2:7" x14ac:dyDescent="0.25">
      <c r="B33" s="4" t="s">
        <v>756</v>
      </c>
      <c r="C33" s="4" t="s">
        <v>764</v>
      </c>
      <c r="D33" s="82">
        <f t="shared" ref="D33:D35" si="121">E33/100*4</f>
        <v>1.6</v>
      </c>
      <c r="E33" s="32">
        <f>(BI20+BL20+BO20+BR20+BU20)/5</f>
        <v>40</v>
      </c>
    </row>
    <row r="34" spans="2:7" x14ac:dyDescent="0.25">
      <c r="B34" s="4" t="s">
        <v>757</v>
      </c>
      <c r="C34" s="4" t="s">
        <v>764</v>
      </c>
      <c r="D34" s="82">
        <f t="shared" si="121"/>
        <v>2.2000000000000002</v>
      </c>
      <c r="E34" s="32">
        <f>(BJ20+BM20+BP20+BS20+BV20)/5</f>
        <v>55</v>
      </c>
    </row>
    <row r="35" spans="2:7" x14ac:dyDescent="0.25">
      <c r="B35" s="4"/>
      <c r="C35" s="4"/>
      <c r="D35" s="82">
        <f t="shared" si="121"/>
        <v>4</v>
      </c>
      <c r="E35" s="34">
        <f>SUM(E32:E34)</f>
        <v>100</v>
      </c>
    </row>
    <row r="36" spans="2:7" x14ac:dyDescent="0.25">
      <c r="B36" s="4"/>
      <c r="C36" s="4"/>
      <c r="D36" s="111" t="s">
        <v>325</v>
      </c>
      <c r="E36" s="112"/>
      <c r="F36" s="91" t="s">
        <v>43</v>
      </c>
      <c r="G36" s="93"/>
    </row>
    <row r="37" spans="2:7" x14ac:dyDescent="0.25">
      <c r="B37" s="4" t="s">
        <v>754</v>
      </c>
      <c r="C37" s="4" t="s">
        <v>765</v>
      </c>
      <c r="D37" s="3">
        <f>E37/100*4</f>
        <v>0</v>
      </c>
      <c r="E37" s="32">
        <f>(BW20+BZ20+CC20+CF20)/4</f>
        <v>0</v>
      </c>
      <c r="F37" s="3">
        <f>G37/100*4</f>
        <v>0</v>
      </c>
      <c r="G37" s="32">
        <f>(CI20+CL20+CO20+CR20+CU20+CX20)/6</f>
        <v>0</v>
      </c>
    </row>
    <row r="38" spans="2:7" x14ac:dyDescent="0.25">
      <c r="B38" s="4" t="s">
        <v>756</v>
      </c>
      <c r="C38" s="4" t="s">
        <v>765</v>
      </c>
      <c r="D38" s="82">
        <f t="shared" ref="D38:D40" si="122">E38/100*4</f>
        <v>2</v>
      </c>
      <c r="E38" s="32">
        <f>(BX20+CA20+CD20+CG20)/4</f>
        <v>50</v>
      </c>
      <c r="F38" s="82">
        <f t="shared" ref="F38:F40" si="123">G38/100*4</f>
        <v>3.5</v>
      </c>
      <c r="G38" s="32">
        <f>(CJ20+CM20+CP20+CS20+CV20+CY20)/6</f>
        <v>87.5</v>
      </c>
    </row>
    <row r="39" spans="2:7" x14ac:dyDescent="0.25">
      <c r="B39" s="4" t="s">
        <v>757</v>
      </c>
      <c r="C39" s="4" t="s">
        <v>765</v>
      </c>
      <c r="D39" s="82">
        <f t="shared" si="122"/>
        <v>2</v>
      </c>
      <c r="E39" s="32">
        <f>(BY20+CB20+CE20+CH20)/4</f>
        <v>50</v>
      </c>
      <c r="F39" s="82">
        <f t="shared" si="123"/>
        <v>0.5</v>
      </c>
      <c r="G39" s="32">
        <f>(CK20+CN20+CQ20+CT20+CW20+CZ20)/6</f>
        <v>12.5</v>
      </c>
    </row>
    <row r="40" spans="2:7" x14ac:dyDescent="0.25">
      <c r="B40" s="4"/>
      <c r="C40" s="4"/>
      <c r="D40" s="82">
        <f t="shared" si="122"/>
        <v>4</v>
      </c>
      <c r="E40" s="33">
        <f>SUM(E37:E39)</f>
        <v>100</v>
      </c>
      <c r="F40" s="82">
        <f t="shared" si="123"/>
        <v>4</v>
      </c>
      <c r="G40" s="33">
        <f>SUM(G37:G39)</f>
        <v>100</v>
      </c>
    </row>
    <row r="41" spans="2:7" ht="39" customHeight="1" x14ac:dyDescent="0.25">
      <c r="B41" s="4" t="s">
        <v>754</v>
      </c>
      <c r="C41" s="4" t="s">
        <v>766</v>
      </c>
      <c r="D41" s="3">
        <v>0</v>
      </c>
      <c r="E41" s="32">
        <f>(DA20+DD20+DG20+DJ20+DM20)/5</f>
        <v>20</v>
      </c>
    </row>
    <row r="42" spans="2:7" x14ac:dyDescent="0.25">
      <c r="B42" s="4" t="s">
        <v>756</v>
      </c>
      <c r="C42" s="4" t="s">
        <v>766</v>
      </c>
      <c r="D42" s="3">
        <v>2</v>
      </c>
      <c r="E42" s="32">
        <f>(DB20+DE20+DH20+DK20+DN20)/5</f>
        <v>60</v>
      </c>
    </row>
    <row r="43" spans="2:7" x14ac:dyDescent="0.25">
      <c r="B43" s="4" t="s">
        <v>757</v>
      </c>
      <c r="C43" s="4" t="s">
        <v>766</v>
      </c>
      <c r="D43" s="3">
        <v>2</v>
      </c>
      <c r="E43" s="32">
        <f>(DC20+DF20+DI20+DL20+DO20)/5</f>
        <v>20</v>
      </c>
    </row>
    <row r="44" spans="2:7" x14ac:dyDescent="0.25">
      <c r="B44" s="4"/>
      <c r="C44" s="4"/>
      <c r="D44" s="33">
        <f>SUM(D41:D43)</f>
        <v>4</v>
      </c>
      <c r="E44" s="33">
        <f>SUM(E41:E43)</f>
        <v>100</v>
      </c>
    </row>
    <row r="48" spans="2:7" ht="30.75" customHeight="1" x14ac:dyDescent="0.25"/>
  </sheetData>
  <mergeCells count="115">
    <mergeCell ref="A19:B19"/>
    <mergeCell ref="A20:B20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22:E22"/>
    <mergeCell ref="D27:E27"/>
    <mergeCell ref="F27:G27"/>
    <mergeCell ref="D36:E36"/>
    <mergeCell ref="F36:G36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"/>
  <sheetViews>
    <sheetView tabSelected="1" topLeftCell="A26" workbookViewId="0">
      <selection activeCell="G44" sqref="G4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789</v>
      </c>
      <c r="B2" s="15" t="s">
        <v>1410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7"/>
      <c r="U2" s="7"/>
      <c r="V2" s="7"/>
      <c r="DP2" s="90" t="s">
        <v>1401</v>
      </c>
      <c r="DQ2" s="9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0" t="s">
        <v>0</v>
      </c>
      <c r="B4" s="140" t="s">
        <v>170</v>
      </c>
      <c r="C4" s="120" t="s">
        <v>319</v>
      </c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15" t="s">
        <v>321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03" t="s">
        <v>869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3" t="s">
        <v>333</v>
      </c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</row>
    <row r="5" spans="1:122" ht="15.75" customHeight="1" x14ac:dyDescent="0.25">
      <c r="A5" s="140"/>
      <c r="B5" s="140"/>
      <c r="C5" s="124" t="s">
        <v>320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44" t="s">
        <v>322</v>
      </c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04" t="s">
        <v>323</v>
      </c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30" t="s">
        <v>32</v>
      </c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2"/>
      <c r="AY5" s="130" t="s">
        <v>330</v>
      </c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18" t="s">
        <v>43</v>
      </c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49"/>
      <c r="DG5" s="104" t="s">
        <v>327</v>
      </c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</row>
    <row r="6" spans="1:122" ht="0.75" customHeight="1" x14ac:dyDescent="0.25">
      <c r="A6" s="140"/>
      <c r="B6" s="14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0"/>
      <c r="B7" s="14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0"/>
      <c r="B8" s="140"/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0"/>
      <c r="B9" s="14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0"/>
      <c r="B10" s="140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0"/>
      <c r="B11" s="140"/>
      <c r="C11" s="125" t="s">
        <v>45</v>
      </c>
      <c r="D11" s="89" t="s">
        <v>2</v>
      </c>
      <c r="E11" s="89" t="s">
        <v>3</v>
      </c>
      <c r="F11" s="89" t="s">
        <v>46</v>
      </c>
      <c r="G11" s="89" t="s">
        <v>8</v>
      </c>
      <c r="H11" s="89" t="s">
        <v>1</v>
      </c>
      <c r="I11" s="123" t="s">
        <v>47</v>
      </c>
      <c r="J11" s="124"/>
      <c r="K11" s="124"/>
      <c r="L11" s="123" t="s">
        <v>48</v>
      </c>
      <c r="M11" s="124"/>
      <c r="N11" s="124"/>
      <c r="O11" s="144" t="s">
        <v>54</v>
      </c>
      <c r="P11" s="144"/>
      <c r="Q11" s="144"/>
      <c r="R11" s="144" t="s">
        <v>2</v>
      </c>
      <c r="S11" s="144"/>
      <c r="T11" s="144"/>
      <c r="U11" s="144" t="s">
        <v>55</v>
      </c>
      <c r="V11" s="144"/>
      <c r="W11" s="144"/>
      <c r="X11" s="144" t="s">
        <v>9</v>
      </c>
      <c r="Y11" s="144"/>
      <c r="Z11" s="144"/>
      <c r="AA11" s="144" t="s">
        <v>4</v>
      </c>
      <c r="AB11" s="144"/>
      <c r="AC11" s="144"/>
      <c r="AD11" s="104" t="s">
        <v>5</v>
      </c>
      <c r="AE11" s="104"/>
      <c r="AF11" s="104"/>
      <c r="AG11" s="144" t="s">
        <v>12</v>
      </c>
      <c r="AH11" s="144"/>
      <c r="AI11" s="144"/>
      <c r="AJ11" s="144" t="s">
        <v>6</v>
      </c>
      <c r="AK11" s="144"/>
      <c r="AL11" s="144"/>
      <c r="AM11" s="104" t="s">
        <v>334</v>
      </c>
      <c r="AN11" s="104"/>
      <c r="AO11" s="104"/>
      <c r="AP11" s="104" t="s">
        <v>335</v>
      </c>
      <c r="AQ11" s="104"/>
      <c r="AR11" s="104"/>
      <c r="AS11" s="104" t="s">
        <v>336</v>
      </c>
      <c r="AT11" s="104"/>
      <c r="AU11" s="104"/>
      <c r="AV11" s="104" t="s">
        <v>337</v>
      </c>
      <c r="AW11" s="104"/>
      <c r="AX11" s="104"/>
      <c r="AY11" s="104" t="s">
        <v>49</v>
      </c>
      <c r="AZ11" s="104"/>
      <c r="BA11" s="104"/>
      <c r="BB11" s="104" t="s">
        <v>50</v>
      </c>
      <c r="BC11" s="104"/>
      <c r="BD11" s="104"/>
      <c r="BE11" s="104" t="s">
        <v>51</v>
      </c>
      <c r="BF11" s="104"/>
      <c r="BG11" s="104"/>
      <c r="BH11" s="104" t="s">
        <v>52</v>
      </c>
      <c r="BI11" s="104"/>
      <c r="BJ11" s="104"/>
      <c r="BK11" s="104" t="s">
        <v>53</v>
      </c>
      <c r="BL11" s="104"/>
      <c r="BM11" s="104"/>
      <c r="BN11" s="104" t="s">
        <v>56</v>
      </c>
      <c r="BO11" s="104"/>
      <c r="BP11" s="104"/>
      <c r="BQ11" s="104" t="s">
        <v>57</v>
      </c>
      <c r="BR11" s="104"/>
      <c r="BS11" s="104"/>
      <c r="BT11" s="104" t="s">
        <v>58</v>
      </c>
      <c r="BU11" s="104"/>
      <c r="BV11" s="104"/>
      <c r="BW11" s="104" t="s">
        <v>59</v>
      </c>
      <c r="BX11" s="104"/>
      <c r="BY11" s="104"/>
      <c r="BZ11" s="104" t="s">
        <v>338</v>
      </c>
      <c r="CA11" s="104"/>
      <c r="CB11" s="104"/>
      <c r="CC11" s="104" t="s">
        <v>339</v>
      </c>
      <c r="CD11" s="104"/>
      <c r="CE11" s="104"/>
      <c r="CF11" s="104" t="s">
        <v>340</v>
      </c>
      <c r="CG11" s="104"/>
      <c r="CH11" s="104"/>
      <c r="CI11" s="104" t="s">
        <v>341</v>
      </c>
      <c r="CJ11" s="104"/>
      <c r="CK11" s="104"/>
      <c r="CL11" s="104" t="s">
        <v>342</v>
      </c>
      <c r="CM11" s="104"/>
      <c r="CN11" s="104"/>
      <c r="CO11" s="104" t="s">
        <v>343</v>
      </c>
      <c r="CP11" s="104"/>
      <c r="CQ11" s="104"/>
      <c r="CR11" s="104" t="s">
        <v>344</v>
      </c>
      <c r="CS11" s="104"/>
      <c r="CT11" s="104"/>
      <c r="CU11" s="104" t="s">
        <v>345</v>
      </c>
      <c r="CV11" s="104"/>
      <c r="CW11" s="104"/>
      <c r="CX11" s="104" t="s">
        <v>346</v>
      </c>
      <c r="CY11" s="104"/>
      <c r="CZ11" s="104"/>
      <c r="DA11" s="104" t="s">
        <v>347</v>
      </c>
      <c r="DB11" s="104"/>
      <c r="DC11" s="104"/>
      <c r="DD11" s="104" t="s">
        <v>348</v>
      </c>
      <c r="DE11" s="104"/>
      <c r="DF11" s="104"/>
      <c r="DG11" s="104" t="s">
        <v>349</v>
      </c>
      <c r="DH11" s="104"/>
      <c r="DI11" s="104"/>
      <c r="DJ11" s="104" t="s">
        <v>350</v>
      </c>
      <c r="DK11" s="104"/>
      <c r="DL11" s="104"/>
      <c r="DM11" s="104" t="s">
        <v>351</v>
      </c>
      <c r="DN11" s="104"/>
      <c r="DO11" s="104"/>
      <c r="DP11" s="104" t="s">
        <v>352</v>
      </c>
      <c r="DQ11" s="104"/>
      <c r="DR11" s="104"/>
    </row>
    <row r="12" spans="1:122" ht="51" customHeight="1" x14ac:dyDescent="0.25">
      <c r="A12" s="140"/>
      <c r="B12" s="141"/>
      <c r="C12" s="126" t="s">
        <v>870</v>
      </c>
      <c r="D12" s="126"/>
      <c r="E12" s="126"/>
      <c r="F12" s="126" t="s">
        <v>874</v>
      </c>
      <c r="G12" s="126"/>
      <c r="H12" s="126"/>
      <c r="I12" s="126" t="s">
        <v>249</v>
      </c>
      <c r="J12" s="126"/>
      <c r="K12" s="126"/>
      <c r="L12" s="126" t="s">
        <v>251</v>
      </c>
      <c r="M12" s="126"/>
      <c r="N12" s="126"/>
      <c r="O12" s="126" t="s">
        <v>878</v>
      </c>
      <c r="P12" s="126"/>
      <c r="Q12" s="126"/>
      <c r="R12" s="126" t="s">
        <v>879</v>
      </c>
      <c r="S12" s="126"/>
      <c r="T12" s="126"/>
      <c r="U12" s="126" t="s">
        <v>881</v>
      </c>
      <c r="V12" s="126"/>
      <c r="W12" s="126"/>
      <c r="X12" s="126" t="s">
        <v>884</v>
      </c>
      <c r="Y12" s="126"/>
      <c r="Z12" s="126"/>
      <c r="AA12" s="126" t="s">
        <v>887</v>
      </c>
      <c r="AB12" s="126"/>
      <c r="AC12" s="126"/>
      <c r="AD12" s="126" t="s">
        <v>264</v>
      </c>
      <c r="AE12" s="126"/>
      <c r="AF12" s="126"/>
      <c r="AG12" s="126" t="s">
        <v>890</v>
      </c>
      <c r="AH12" s="126"/>
      <c r="AI12" s="126"/>
      <c r="AJ12" s="126" t="s">
        <v>892</v>
      </c>
      <c r="AK12" s="126"/>
      <c r="AL12" s="126"/>
      <c r="AM12" s="126" t="s">
        <v>893</v>
      </c>
      <c r="AN12" s="126"/>
      <c r="AO12" s="126"/>
      <c r="AP12" s="134" t="s">
        <v>435</v>
      </c>
      <c r="AQ12" s="134"/>
      <c r="AR12" s="134"/>
      <c r="AS12" s="134" t="s">
        <v>897</v>
      </c>
      <c r="AT12" s="134"/>
      <c r="AU12" s="134"/>
      <c r="AV12" s="134" t="s">
        <v>901</v>
      </c>
      <c r="AW12" s="134"/>
      <c r="AX12" s="134"/>
      <c r="AY12" s="134" t="s">
        <v>903</v>
      </c>
      <c r="AZ12" s="134"/>
      <c r="BA12" s="134"/>
      <c r="BB12" s="134" t="s">
        <v>906</v>
      </c>
      <c r="BC12" s="134"/>
      <c r="BD12" s="134"/>
      <c r="BE12" s="134" t="s">
        <v>907</v>
      </c>
      <c r="BF12" s="134"/>
      <c r="BG12" s="134"/>
      <c r="BH12" s="134" t="s">
        <v>908</v>
      </c>
      <c r="BI12" s="134"/>
      <c r="BJ12" s="134"/>
      <c r="BK12" s="134" t="s">
        <v>909</v>
      </c>
      <c r="BL12" s="134"/>
      <c r="BM12" s="134"/>
      <c r="BN12" s="134" t="s">
        <v>911</v>
      </c>
      <c r="BO12" s="134"/>
      <c r="BP12" s="134"/>
      <c r="BQ12" s="134" t="s">
        <v>912</v>
      </c>
      <c r="BR12" s="134"/>
      <c r="BS12" s="134"/>
      <c r="BT12" s="134" t="s">
        <v>913</v>
      </c>
      <c r="BU12" s="134"/>
      <c r="BV12" s="134"/>
      <c r="BW12" s="134" t="s">
        <v>916</v>
      </c>
      <c r="BX12" s="134"/>
      <c r="BY12" s="134"/>
      <c r="BZ12" s="134" t="s">
        <v>917</v>
      </c>
      <c r="CA12" s="134"/>
      <c r="CB12" s="134"/>
      <c r="CC12" s="134" t="s">
        <v>921</v>
      </c>
      <c r="CD12" s="134"/>
      <c r="CE12" s="134"/>
      <c r="CF12" s="134" t="s">
        <v>924</v>
      </c>
      <c r="CG12" s="134"/>
      <c r="CH12" s="134"/>
      <c r="CI12" s="134" t="s">
        <v>925</v>
      </c>
      <c r="CJ12" s="134"/>
      <c r="CK12" s="134"/>
      <c r="CL12" s="134" t="s">
        <v>927</v>
      </c>
      <c r="CM12" s="134"/>
      <c r="CN12" s="134"/>
      <c r="CO12" s="134" t="s">
        <v>928</v>
      </c>
      <c r="CP12" s="134"/>
      <c r="CQ12" s="134"/>
      <c r="CR12" s="134" t="s">
        <v>930</v>
      </c>
      <c r="CS12" s="134"/>
      <c r="CT12" s="134"/>
      <c r="CU12" s="134" t="s">
        <v>931</v>
      </c>
      <c r="CV12" s="134"/>
      <c r="CW12" s="134"/>
      <c r="CX12" s="134" t="s">
        <v>932</v>
      </c>
      <c r="CY12" s="134"/>
      <c r="CZ12" s="134"/>
      <c r="DA12" s="134" t="s">
        <v>933</v>
      </c>
      <c r="DB12" s="134"/>
      <c r="DC12" s="134"/>
      <c r="DD12" s="134" t="s">
        <v>934</v>
      </c>
      <c r="DE12" s="134"/>
      <c r="DF12" s="134"/>
      <c r="DG12" s="135" t="s">
        <v>936</v>
      </c>
      <c r="DH12" s="135"/>
      <c r="DI12" s="135"/>
      <c r="DJ12" s="135" t="s">
        <v>940</v>
      </c>
      <c r="DK12" s="135"/>
      <c r="DL12" s="135"/>
      <c r="DM12" s="126" t="s">
        <v>943</v>
      </c>
      <c r="DN12" s="126"/>
      <c r="DO12" s="126"/>
      <c r="DP12" s="126" t="s">
        <v>945</v>
      </c>
      <c r="DQ12" s="126"/>
      <c r="DR12" s="126"/>
    </row>
    <row r="13" spans="1:122" ht="102.75" customHeight="1" x14ac:dyDescent="0.25">
      <c r="A13" s="140"/>
      <c r="B13" s="141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469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558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436</v>
      </c>
      <c r="AQ13" s="61" t="s">
        <v>437</v>
      </c>
      <c r="AR13" s="61" t="s">
        <v>438</v>
      </c>
      <c r="AS13" s="61" t="s">
        <v>898</v>
      </c>
      <c r="AT13" s="61" t="s">
        <v>899</v>
      </c>
      <c r="AU13" s="61" t="s">
        <v>900</v>
      </c>
      <c r="AV13" s="61" t="s">
        <v>440</v>
      </c>
      <c r="AW13" s="61" t="s">
        <v>902</v>
      </c>
      <c r="AX13" s="61" t="s">
        <v>441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548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445</v>
      </c>
      <c r="BL13" s="30" t="s">
        <v>910</v>
      </c>
      <c r="BM13" s="30" t="s">
        <v>446</v>
      </c>
      <c r="BN13" s="30" t="s">
        <v>442</v>
      </c>
      <c r="BO13" s="30" t="s">
        <v>443</v>
      </c>
      <c r="BP13" s="30" t="s">
        <v>444</v>
      </c>
      <c r="BQ13" s="30" t="s">
        <v>447</v>
      </c>
      <c r="BR13" s="30" t="s">
        <v>615</v>
      </c>
      <c r="BS13" s="30" t="s">
        <v>448</v>
      </c>
      <c r="BT13" s="30" t="s">
        <v>449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451</v>
      </c>
      <c r="CE13" s="30" t="s">
        <v>923</v>
      </c>
      <c r="CF13" s="30" t="s">
        <v>452</v>
      </c>
      <c r="CG13" s="30" t="s">
        <v>453</v>
      </c>
      <c r="CH13" s="30" t="s">
        <v>454</v>
      </c>
      <c r="CI13" s="30" t="s">
        <v>455</v>
      </c>
      <c r="CJ13" s="30" t="s">
        <v>926</v>
      </c>
      <c r="CK13" s="30" t="s">
        <v>456</v>
      </c>
      <c r="CL13" s="30" t="s">
        <v>457</v>
      </c>
      <c r="CM13" s="30" t="s">
        <v>458</v>
      </c>
      <c r="CN13" s="30" t="s">
        <v>459</v>
      </c>
      <c r="CO13" s="30" t="s">
        <v>250</v>
      </c>
      <c r="CP13" s="30" t="s">
        <v>460</v>
      </c>
      <c r="CQ13" s="30" t="s">
        <v>929</v>
      </c>
      <c r="CR13" s="30" t="s">
        <v>461</v>
      </c>
      <c r="CS13" s="30" t="s">
        <v>462</v>
      </c>
      <c r="CT13" s="30" t="s">
        <v>463</v>
      </c>
      <c r="CU13" s="30" t="s">
        <v>466</v>
      </c>
      <c r="CV13" s="30" t="s">
        <v>467</v>
      </c>
      <c r="CW13" s="30" t="s">
        <v>468</v>
      </c>
      <c r="CX13" s="30" t="s">
        <v>470</v>
      </c>
      <c r="CY13" s="30" t="s">
        <v>471</v>
      </c>
      <c r="CZ13" s="30" t="s">
        <v>472</v>
      </c>
      <c r="DA13" s="30" t="s">
        <v>473</v>
      </c>
      <c r="DB13" s="30" t="s">
        <v>212</v>
      </c>
      <c r="DC13" s="30" t="s">
        <v>474</v>
      </c>
      <c r="DD13" s="30" t="s">
        <v>935</v>
      </c>
      <c r="DE13" s="30" t="s">
        <v>439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753</v>
      </c>
      <c r="DK13" s="61" t="s">
        <v>941</v>
      </c>
      <c r="DL13" s="61" t="s">
        <v>942</v>
      </c>
      <c r="DM13" s="61" t="s">
        <v>476</v>
      </c>
      <c r="DN13" s="61" t="s">
        <v>477</v>
      </c>
      <c r="DO13" s="61" t="s">
        <v>944</v>
      </c>
      <c r="DP13" s="61" t="s">
        <v>478</v>
      </c>
      <c r="DQ13" s="61" t="s">
        <v>242</v>
      </c>
      <c r="DR13" s="61" t="s">
        <v>479</v>
      </c>
    </row>
    <row r="14" spans="1:122" ht="15.75" x14ac:dyDescent="0.25">
      <c r="A14" s="2">
        <v>1</v>
      </c>
      <c r="B14" s="1" t="s">
        <v>1415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>
        <v>1</v>
      </c>
      <c r="Z14" s="17"/>
      <c r="AA14" s="17"/>
      <c r="AB14" s="17">
        <v>1</v>
      </c>
      <c r="AC14" s="17"/>
      <c r="AD14" s="17">
        <v>1</v>
      </c>
      <c r="AE14" s="17"/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>
        <v>1</v>
      </c>
      <c r="AQ14" s="17"/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1416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>
        <v>1</v>
      </c>
      <c r="V15" s="4"/>
      <c r="W15" s="1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1417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</row>
    <row r="17" spans="1:122" ht="15.75" x14ac:dyDescent="0.25">
      <c r="A17" s="2">
        <v>4</v>
      </c>
      <c r="B17" s="1" t="s">
        <v>1418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/>
      <c r="M17" s="1"/>
      <c r="N17" s="1">
        <v>1</v>
      </c>
      <c r="O17" s="1">
        <v>1</v>
      </c>
      <c r="P17" s="1"/>
      <c r="Q17" s="1"/>
      <c r="R17" s="1"/>
      <c r="S17" s="1">
        <v>1</v>
      </c>
      <c r="T17" s="4"/>
      <c r="U17" s="4"/>
      <c r="V17" s="4">
        <v>1</v>
      </c>
      <c r="W17" s="1"/>
      <c r="X17" s="4"/>
      <c r="Y17" s="4"/>
      <c r="Z17" s="4">
        <v>1</v>
      </c>
      <c r="AA17" s="4"/>
      <c r="AB17" s="4"/>
      <c r="AC17" s="4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/>
      <c r="CB17" s="4">
        <v>1</v>
      </c>
      <c r="CC17" s="4"/>
      <c r="CD17" s="4"/>
      <c r="CE17" s="4">
        <v>1</v>
      </c>
      <c r="CF17" s="4"/>
      <c r="CG17" s="4">
        <v>1</v>
      </c>
      <c r="CH17" s="4"/>
      <c r="CI17" s="4"/>
      <c r="CJ17" s="4">
        <v>1</v>
      </c>
      <c r="CK17" s="4"/>
      <c r="CL17" s="4"/>
      <c r="CM17" s="4"/>
      <c r="CN17" s="4">
        <v>1</v>
      </c>
      <c r="CO17" s="4"/>
      <c r="CP17" s="4">
        <v>1</v>
      </c>
      <c r="CQ17" s="4"/>
      <c r="CR17" s="4"/>
      <c r="CS17" s="4">
        <v>1</v>
      </c>
      <c r="CT17" s="4"/>
      <c r="CU17" s="4"/>
      <c r="CV17" s="4"/>
      <c r="CW17" s="4">
        <v>1</v>
      </c>
      <c r="CX17" s="4">
        <v>1</v>
      </c>
      <c r="CY17" s="4"/>
      <c r="CZ17" s="4"/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</row>
    <row r="18" spans="1:122" ht="15.75" x14ac:dyDescent="0.25">
      <c r="A18" s="2">
        <v>5</v>
      </c>
      <c r="B18" s="1" t="s">
        <v>1419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4"/>
      <c r="Y18" s="4"/>
      <c r="Z18" s="4">
        <v>1</v>
      </c>
      <c r="AA18" s="4"/>
      <c r="AB18" s="4"/>
      <c r="AC18" s="4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/>
      <c r="CW18" s="4">
        <v>1</v>
      </c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</row>
    <row r="19" spans="1:122" ht="15.75" x14ac:dyDescent="0.25">
      <c r="A19" s="2">
        <v>6</v>
      </c>
      <c r="B19" s="1" t="s">
        <v>1420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4"/>
      <c r="U19" s="4">
        <v>1</v>
      </c>
      <c r="V19" s="4"/>
      <c r="W19" s="1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/>
      <c r="CM19" s="4">
        <v>1</v>
      </c>
      <c r="CN19" s="4"/>
      <c r="CO19" s="4"/>
      <c r="CP19" s="4">
        <v>1</v>
      </c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x14ac:dyDescent="0.25">
      <c r="A20" s="136" t="s">
        <v>171</v>
      </c>
      <c r="B20" s="137"/>
      <c r="C20" s="3">
        <f t="shared" ref="C20:AH20" si="0">SUM(C14:C19)</f>
        <v>6</v>
      </c>
      <c r="D20" s="3">
        <f t="shared" si="0"/>
        <v>0</v>
      </c>
      <c r="E20" s="3">
        <f t="shared" si="0"/>
        <v>0</v>
      </c>
      <c r="F20" s="3">
        <f t="shared" si="0"/>
        <v>6</v>
      </c>
      <c r="G20" s="3">
        <f t="shared" si="0"/>
        <v>0</v>
      </c>
      <c r="H20" s="3">
        <f t="shared" si="0"/>
        <v>0</v>
      </c>
      <c r="I20" s="3">
        <f t="shared" si="0"/>
        <v>3</v>
      </c>
      <c r="J20" s="3">
        <f t="shared" si="0"/>
        <v>3</v>
      </c>
      <c r="K20" s="3">
        <f t="shared" si="0"/>
        <v>0</v>
      </c>
      <c r="L20" s="3">
        <f t="shared" si="0"/>
        <v>0</v>
      </c>
      <c r="M20" s="3">
        <f t="shared" si="0"/>
        <v>3</v>
      </c>
      <c r="N20" s="3">
        <f t="shared" si="0"/>
        <v>3</v>
      </c>
      <c r="O20" s="3">
        <f t="shared" si="0"/>
        <v>6</v>
      </c>
      <c r="P20" s="3">
        <f t="shared" si="0"/>
        <v>0</v>
      </c>
      <c r="Q20" s="3">
        <f t="shared" si="0"/>
        <v>0</v>
      </c>
      <c r="R20" s="3">
        <f t="shared" si="0"/>
        <v>1</v>
      </c>
      <c r="S20" s="3">
        <f t="shared" si="0"/>
        <v>5</v>
      </c>
      <c r="T20" s="3">
        <f t="shared" si="0"/>
        <v>0</v>
      </c>
      <c r="U20" s="3">
        <f t="shared" si="0"/>
        <v>2</v>
      </c>
      <c r="V20" s="3">
        <f t="shared" si="0"/>
        <v>4</v>
      </c>
      <c r="W20" s="3">
        <f t="shared" si="0"/>
        <v>0</v>
      </c>
      <c r="X20" s="3">
        <f t="shared" si="0"/>
        <v>1</v>
      </c>
      <c r="Y20" s="3">
        <f t="shared" si="0"/>
        <v>2</v>
      </c>
      <c r="Z20" s="3">
        <f t="shared" si="0"/>
        <v>3</v>
      </c>
      <c r="AA20" s="3">
        <f t="shared" si="0"/>
        <v>1</v>
      </c>
      <c r="AB20" s="3">
        <f t="shared" si="0"/>
        <v>2</v>
      </c>
      <c r="AC20" s="3">
        <f t="shared" si="0"/>
        <v>3</v>
      </c>
      <c r="AD20" s="3">
        <f t="shared" si="0"/>
        <v>2</v>
      </c>
      <c r="AE20" s="3">
        <f t="shared" si="0"/>
        <v>4</v>
      </c>
      <c r="AF20" s="3">
        <f t="shared" si="0"/>
        <v>0</v>
      </c>
      <c r="AG20" s="3">
        <f t="shared" si="0"/>
        <v>1</v>
      </c>
      <c r="AH20" s="3">
        <f t="shared" si="0"/>
        <v>3</v>
      </c>
      <c r="AI20" s="3">
        <f t="shared" ref="AI20:BN20" si="1">SUM(AI14:AI19)</f>
        <v>2</v>
      </c>
      <c r="AJ20" s="3">
        <f t="shared" si="1"/>
        <v>1</v>
      </c>
      <c r="AK20" s="3">
        <f t="shared" si="1"/>
        <v>4</v>
      </c>
      <c r="AL20" s="3">
        <f t="shared" si="1"/>
        <v>1</v>
      </c>
      <c r="AM20" s="3">
        <f t="shared" si="1"/>
        <v>1</v>
      </c>
      <c r="AN20" s="3">
        <f t="shared" si="1"/>
        <v>5</v>
      </c>
      <c r="AO20" s="3">
        <f t="shared" si="1"/>
        <v>0</v>
      </c>
      <c r="AP20" s="3">
        <f t="shared" si="1"/>
        <v>3</v>
      </c>
      <c r="AQ20" s="3">
        <f t="shared" si="1"/>
        <v>3</v>
      </c>
      <c r="AR20" s="3">
        <f t="shared" si="1"/>
        <v>0</v>
      </c>
      <c r="AS20" s="3">
        <f t="shared" si="1"/>
        <v>0</v>
      </c>
      <c r="AT20" s="3">
        <f t="shared" si="1"/>
        <v>6</v>
      </c>
      <c r="AU20" s="3">
        <f t="shared" si="1"/>
        <v>0</v>
      </c>
      <c r="AV20" s="3">
        <f t="shared" si="1"/>
        <v>1</v>
      </c>
      <c r="AW20" s="3">
        <f t="shared" si="1"/>
        <v>3</v>
      </c>
      <c r="AX20" s="3">
        <f t="shared" si="1"/>
        <v>2</v>
      </c>
      <c r="AY20" s="3">
        <f t="shared" si="1"/>
        <v>1</v>
      </c>
      <c r="AZ20" s="3">
        <f t="shared" si="1"/>
        <v>3</v>
      </c>
      <c r="BA20" s="3">
        <f t="shared" si="1"/>
        <v>2</v>
      </c>
      <c r="BB20" s="3">
        <f t="shared" si="1"/>
        <v>1</v>
      </c>
      <c r="BC20" s="3">
        <f t="shared" si="1"/>
        <v>2</v>
      </c>
      <c r="BD20" s="3">
        <f t="shared" si="1"/>
        <v>3</v>
      </c>
      <c r="BE20" s="3">
        <f t="shared" si="1"/>
        <v>1</v>
      </c>
      <c r="BF20" s="3">
        <f t="shared" si="1"/>
        <v>5</v>
      </c>
      <c r="BG20" s="3">
        <f t="shared" si="1"/>
        <v>0</v>
      </c>
      <c r="BH20" s="3">
        <f t="shared" si="1"/>
        <v>0</v>
      </c>
      <c r="BI20" s="3">
        <f t="shared" si="1"/>
        <v>6</v>
      </c>
      <c r="BJ20" s="3">
        <f t="shared" si="1"/>
        <v>0</v>
      </c>
      <c r="BK20" s="3">
        <f t="shared" si="1"/>
        <v>0</v>
      </c>
      <c r="BL20" s="3">
        <f t="shared" si="1"/>
        <v>6</v>
      </c>
      <c r="BM20" s="3">
        <f t="shared" si="1"/>
        <v>0</v>
      </c>
      <c r="BN20" s="3">
        <f t="shared" si="1"/>
        <v>0</v>
      </c>
      <c r="BO20" s="3">
        <f t="shared" ref="BO20:CT20" si="2">SUM(BO14:BO19)</f>
        <v>6</v>
      </c>
      <c r="BP20" s="3">
        <f t="shared" si="2"/>
        <v>0</v>
      </c>
      <c r="BQ20" s="3">
        <f t="shared" si="2"/>
        <v>2</v>
      </c>
      <c r="BR20" s="3">
        <f t="shared" si="2"/>
        <v>4</v>
      </c>
      <c r="BS20" s="3">
        <f t="shared" si="2"/>
        <v>0</v>
      </c>
      <c r="BT20" s="3">
        <f t="shared" si="2"/>
        <v>2</v>
      </c>
      <c r="BU20" s="3">
        <f t="shared" si="2"/>
        <v>4</v>
      </c>
      <c r="BV20" s="3">
        <f t="shared" si="2"/>
        <v>0</v>
      </c>
      <c r="BW20" s="3">
        <f t="shared" si="2"/>
        <v>6</v>
      </c>
      <c r="BX20" s="3">
        <f t="shared" si="2"/>
        <v>0</v>
      </c>
      <c r="BY20" s="3">
        <f t="shared" si="2"/>
        <v>0</v>
      </c>
      <c r="BZ20" s="3">
        <f t="shared" si="2"/>
        <v>0</v>
      </c>
      <c r="CA20" s="3">
        <f t="shared" si="2"/>
        <v>4</v>
      </c>
      <c r="CB20" s="3">
        <f t="shared" si="2"/>
        <v>2</v>
      </c>
      <c r="CC20" s="3">
        <f t="shared" si="2"/>
        <v>0</v>
      </c>
      <c r="CD20" s="3">
        <f t="shared" si="2"/>
        <v>4</v>
      </c>
      <c r="CE20" s="3">
        <f t="shared" si="2"/>
        <v>2</v>
      </c>
      <c r="CF20" s="3">
        <f t="shared" si="2"/>
        <v>0</v>
      </c>
      <c r="CG20" s="3">
        <f t="shared" si="2"/>
        <v>6</v>
      </c>
      <c r="CH20" s="3">
        <f t="shared" si="2"/>
        <v>0</v>
      </c>
      <c r="CI20" s="3">
        <f t="shared" si="2"/>
        <v>2</v>
      </c>
      <c r="CJ20" s="3">
        <f t="shared" si="2"/>
        <v>4</v>
      </c>
      <c r="CK20" s="3">
        <f t="shared" si="2"/>
        <v>0</v>
      </c>
      <c r="CL20" s="3">
        <f t="shared" si="2"/>
        <v>0</v>
      </c>
      <c r="CM20" s="3">
        <f t="shared" si="2"/>
        <v>2</v>
      </c>
      <c r="CN20" s="3">
        <f t="shared" si="2"/>
        <v>4</v>
      </c>
      <c r="CO20" s="3">
        <f t="shared" si="2"/>
        <v>0</v>
      </c>
      <c r="CP20" s="3">
        <f t="shared" si="2"/>
        <v>6</v>
      </c>
      <c r="CQ20" s="3">
        <f t="shared" si="2"/>
        <v>0</v>
      </c>
      <c r="CR20" s="3">
        <f t="shared" si="2"/>
        <v>1</v>
      </c>
      <c r="CS20" s="3">
        <f t="shared" si="2"/>
        <v>5</v>
      </c>
      <c r="CT20" s="3">
        <f t="shared" si="2"/>
        <v>0</v>
      </c>
      <c r="CU20" s="3">
        <f t="shared" ref="CU20:DR20" si="3">SUM(CU14:CU19)</f>
        <v>1</v>
      </c>
      <c r="CV20" s="3">
        <f t="shared" si="3"/>
        <v>0</v>
      </c>
      <c r="CW20" s="3">
        <f t="shared" si="3"/>
        <v>5</v>
      </c>
      <c r="CX20" s="3">
        <f t="shared" si="3"/>
        <v>6</v>
      </c>
      <c r="CY20" s="3">
        <f t="shared" si="3"/>
        <v>0</v>
      </c>
      <c r="CZ20" s="3">
        <f t="shared" si="3"/>
        <v>0</v>
      </c>
      <c r="DA20" s="3">
        <f t="shared" si="3"/>
        <v>6</v>
      </c>
      <c r="DB20" s="3">
        <f t="shared" si="3"/>
        <v>0</v>
      </c>
      <c r="DC20" s="3">
        <f t="shared" si="3"/>
        <v>0</v>
      </c>
      <c r="DD20" s="3">
        <f t="shared" si="3"/>
        <v>0</v>
      </c>
      <c r="DE20" s="3">
        <f t="shared" si="3"/>
        <v>4</v>
      </c>
      <c r="DF20" s="3">
        <f t="shared" si="3"/>
        <v>2</v>
      </c>
      <c r="DG20" s="3">
        <f t="shared" si="3"/>
        <v>6</v>
      </c>
      <c r="DH20" s="3">
        <f t="shared" si="3"/>
        <v>0</v>
      </c>
      <c r="DI20" s="3">
        <f t="shared" si="3"/>
        <v>0</v>
      </c>
      <c r="DJ20" s="3">
        <f t="shared" si="3"/>
        <v>1</v>
      </c>
      <c r="DK20" s="3">
        <f t="shared" si="3"/>
        <v>5</v>
      </c>
      <c r="DL20" s="3">
        <f t="shared" si="3"/>
        <v>0</v>
      </c>
      <c r="DM20" s="3">
        <f t="shared" si="3"/>
        <v>3</v>
      </c>
      <c r="DN20" s="3">
        <f t="shared" si="3"/>
        <v>2</v>
      </c>
      <c r="DO20" s="3">
        <f t="shared" si="3"/>
        <v>1</v>
      </c>
      <c r="DP20" s="3">
        <f t="shared" si="3"/>
        <v>3</v>
      </c>
      <c r="DQ20" s="3">
        <f t="shared" si="3"/>
        <v>3</v>
      </c>
      <c r="DR20" s="3">
        <f t="shared" si="3"/>
        <v>0</v>
      </c>
    </row>
    <row r="21" spans="1:122" x14ac:dyDescent="0.25">
      <c r="A21" s="138" t="s">
        <v>784</v>
      </c>
      <c r="B21" s="139"/>
      <c r="C21" s="27">
        <f>C20/6%</f>
        <v>100</v>
      </c>
      <c r="D21" s="27">
        <f t="shared" ref="D21:BO21" si="4">D20/6%</f>
        <v>0</v>
      </c>
      <c r="E21" s="27">
        <f t="shared" si="4"/>
        <v>0</v>
      </c>
      <c r="F21" s="27">
        <f t="shared" si="4"/>
        <v>100</v>
      </c>
      <c r="G21" s="27">
        <f t="shared" si="4"/>
        <v>0</v>
      </c>
      <c r="H21" s="27">
        <f t="shared" si="4"/>
        <v>0</v>
      </c>
      <c r="I21" s="27">
        <f t="shared" si="4"/>
        <v>50</v>
      </c>
      <c r="J21" s="27">
        <f t="shared" si="4"/>
        <v>50</v>
      </c>
      <c r="K21" s="27">
        <f t="shared" si="4"/>
        <v>0</v>
      </c>
      <c r="L21" s="27">
        <f t="shared" si="4"/>
        <v>0</v>
      </c>
      <c r="M21" s="27">
        <f t="shared" si="4"/>
        <v>50</v>
      </c>
      <c r="N21" s="27">
        <f t="shared" si="4"/>
        <v>50</v>
      </c>
      <c r="O21" s="27">
        <f t="shared" si="4"/>
        <v>100</v>
      </c>
      <c r="P21" s="27">
        <f t="shared" si="4"/>
        <v>0</v>
      </c>
      <c r="Q21" s="27">
        <f t="shared" si="4"/>
        <v>0</v>
      </c>
      <c r="R21" s="27">
        <f t="shared" si="4"/>
        <v>16.666666666666668</v>
      </c>
      <c r="S21" s="27">
        <f t="shared" si="4"/>
        <v>83.333333333333343</v>
      </c>
      <c r="T21" s="27">
        <f t="shared" si="4"/>
        <v>0</v>
      </c>
      <c r="U21" s="27">
        <f t="shared" si="4"/>
        <v>33.333333333333336</v>
      </c>
      <c r="V21" s="27">
        <f t="shared" si="4"/>
        <v>66.666666666666671</v>
      </c>
      <c r="W21" s="27">
        <f t="shared" si="4"/>
        <v>0</v>
      </c>
      <c r="X21" s="27">
        <f t="shared" si="4"/>
        <v>16.666666666666668</v>
      </c>
      <c r="Y21" s="27">
        <f t="shared" si="4"/>
        <v>33.333333333333336</v>
      </c>
      <c r="Z21" s="27">
        <f t="shared" si="4"/>
        <v>50</v>
      </c>
      <c r="AA21" s="27">
        <f t="shared" si="4"/>
        <v>16.666666666666668</v>
      </c>
      <c r="AB21" s="27">
        <f t="shared" si="4"/>
        <v>33.333333333333336</v>
      </c>
      <c r="AC21" s="27">
        <f t="shared" si="4"/>
        <v>50</v>
      </c>
      <c r="AD21" s="27">
        <f t="shared" si="4"/>
        <v>33.333333333333336</v>
      </c>
      <c r="AE21" s="27">
        <f t="shared" si="4"/>
        <v>66.666666666666671</v>
      </c>
      <c r="AF21" s="27">
        <f t="shared" si="4"/>
        <v>0</v>
      </c>
      <c r="AG21" s="27">
        <f t="shared" si="4"/>
        <v>16.666666666666668</v>
      </c>
      <c r="AH21" s="27">
        <f t="shared" si="4"/>
        <v>50</v>
      </c>
      <c r="AI21" s="27">
        <f t="shared" si="4"/>
        <v>33.333333333333336</v>
      </c>
      <c r="AJ21" s="27">
        <f t="shared" si="4"/>
        <v>16.666666666666668</v>
      </c>
      <c r="AK21" s="27">
        <f t="shared" si="4"/>
        <v>66.666666666666671</v>
      </c>
      <c r="AL21" s="27">
        <f t="shared" si="4"/>
        <v>16.666666666666668</v>
      </c>
      <c r="AM21" s="27">
        <f t="shared" si="4"/>
        <v>16.666666666666668</v>
      </c>
      <c r="AN21" s="27">
        <f t="shared" si="4"/>
        <v>83.333333333333343</v>
      </c>
      <c r="AO21" s="27">
        <f t="shared" si="4"/>
        <v>0</v>
      </c>
      <c r="AP21" s="27">
        <f t="shared" si="4"/>
        <v>50</v>
      </c>
      <c r="AQ21" s="27">
        <f t="shared" si="4"/>
        <v>50</v>
      </c>
      <c r="AR21" s="27">
        <f t="shared" si="4"/>
        <v>0</v>
      </c>
      <c r="AS21" s="27">
        <f t="shared" si="4"/>
        <v>0</v>
      </c>
      <c r="AT21" s="27">
        <f t="shared" si="4"/>
        <v>100</v>
      </c>
      <c r="AU21" s="27">
        <f t="shared" si="4"/>
        <v>0</v>
      </c>
      <c r="AV21" s="27">
        <f t="shared" si="4"/>
        <v>16.666666666666668</v>
      </c>
      <c r="AW21" s="27">
        <f t="shared" si="4"/>
        <v>50</v>
      </c>
      <c r="AX21" s="27">
        <f t="shared" si="4"/>
        <v>33.333333333333336</v>
      </c>
      <c r="AY21" s="27">
        <f t="shared" si="4"/>
        <v>16.666666666666668</v>
      </c>
      <c r="AZ21" s="27">
        <f t="shared" si="4"/>
        <v>50</v>
      </c>
      <c r="BA21" s="27">
        <f t="shared" si="4"/>
        <v>33.333333333333336</v>
      </c>
      <c r="BB21" s="27">
        <f t="shared" si="4"/>
        <v>16.666666666666668</v>
      </c>
      <c r="BC21" s="27">
        <f t="shared" si="4"/>
        <v>33.333333333333336</v>
      </c>
      <c r="BD21" s="27">
        <f t="shared" si="4"/>
        <v>50</v>
      </c>
      <c r="BE21" s="27">
        <f t="shared" si="4"/>
        <v>16.666666666666668</v>
      </c>
      <c r="BF21" s="27">
        <f t="shared" si="4"/>
        <v>83.333333333333343</v>
      </c>
      <c r="BG21" s="27">
        <f t="shared" si="4"/>
        <v>0</v>
      </c>
      <c r="BH21" s="27">
        <f t="shared" si="4"/>
        <v>0</v>
      </c>
      <c r="BI21" s="27">
        <f t="shared" si="4"/>
        <v>100</v>
      </c>
      <c r="BJ21" s="27">
        <f t="shared" si="4"/>
        <v>0</v>
      </c>
      <c r="BK21" s="27">
        <f t="shared" si="4"/>
        <v>0</v>
      </c>
      <c r="BL21" s="27">
        <f t="shared" si="4"/>
        <v>100</v>
      </c>
      <c r="BM21" s="27">
        <f t="shared" si="4"/>
        <v>0</v>
      </c>
      <c r="BN21" s="27">
        <f t="shared" si="4"/>
        <v>0</v>
      </c>
      <c r="BO21" s="27">
        <f t="shared" si="4"/>
        <v>100</v>
      </c>
      <c r="BP21" s="27">
        <f t="shared" ref="BP21:DR21" si="5">BP20/6%</f>
        <v>0</v>
      </c>
      <c r="BQ21" s="27">
        <f t="shared" si="5"/>
        <v>33.333333333333336</v>
      </c>
      <c r="BR21" s="27">
        <f t="shared" si="5"/>
        <v>66.666666666666671</v>
      </c>
      <c r="BS21" s="27">
        <f t="shared" si="5"/>
        <v>0</v>
      </c>
      <c r="BT21" s="27">
        <f t="shared" si="5"/>
        <v>33.333333333333336</v>
      </c>
      <c r="BU21" s="27">
        <f t="shared" si="5"/>
        <v>66.666666666666671</v>
      </c>
      <c r="BV21" s="27">
        <f t="shared" si="5"/>
        <v>0</v>
      </c>
      <c r="BW21" s="27">
        <f t="shared" si="5"/>
        <v>100</v>
      </c>
      <c r="BX21" s="27">
        <f t="shared" si="5"/>
        <v>0</v>
      </c>
      <c r="BY21" s="27">
        <f t="shared" si="5"/>
        <v>0</v>
      </c>
      <c r="BZ21" s="27">
        <f t="shared" si="5"/>
        <v>0</v>
      </c>
      <c r="CA21" s="27">
        <f t="shared" si="5"/>
        <v>66.666666666666671</v>
      </c>
      <c r="CB21" s="27">
        <f t="shared" si="5"/>
        <v>33.333333333333336</v>
      </c>
      <c r="CC21" s="27">
        <f t="shared" si="5"/>
        <v>0</v>
      </c>
      <c r="CD21" s="27">
        <f t="shared" si="5"/>
        <v>66.666666666666671</v>
      </c>
      <c r="CE21" s="27">
        <f t="shared" si="5"/>
        <v>33.333333333333336</v>
      </c>
      <c r="CF21" s="27">
        <f t="shared" si="5"/>
        <v>0</v>
      </c>
      <c r="CG21" s="27">
        <f t="shared" si="5"/>
        <v>100</v>
      </c>
      <c r="CH21" s="27">
        <f t="shared" si="5"/>
        <v>0</v>
      </c>
      <c r="CI21" s="27">
        <f t="shared" si="5"/>
        <v>33.333333333333336</v>
      </c>
      <c r="CJ21" s="27">
        <f t="shared" si="5"/>
        <v>66.666666666666671</v>
      </c>
      <c r="CK21" s="27">
        <f t="shared" si="5"/>
        <v>0</v>
      </c>
      <c r="CL21" s="27">
        <f t="shared" si="5"/>
        <v>0</v>
      </c>
      <c r="CM21" s="27">
        <f t="shared" si="5"/>
        <v>33.333333333333336</v>
      </c>
      <c r="CN21" s="27">
        <f t="shared" si="5"/>
        <v>66.666666666666671</v>
      </c>
      <c r="CO21" s="27">
        <f t="shared" si="5"/>
        <v>0</v>
      </c>
      <c r="CP21" s="27">
        <f t="shared" si="5"/>
        <v>100</v>
      </c>
      <c r="CQ21" s="27">
        <f t="shared" si="5"/>
        <v>0</v>
      </c>
      <c r="CR21" s="27">
        <f t="shared" si="5"/>
        <v>16.666666666666668</v>
      </c>
      <c r="CS21" s="27">
        <f t="shared" si="5"/>
        <v>83.333333333333343</v>
      </c>
      <c r="CT21" s="27">
        <f t="shared" si="5"/>
        <v>0</v>
      </c>
      <c r="CU21" s="27">
        <f t="shared" si="5"/>
        <v>16.666666666666668</v>
      </c>
      <c r="CV21" s="27">
        <f t="shared" si="5"/>
        <v>0</v>
      </c>
      <c r="CW21" s="27">
        <f t="shared" si="5"/>
        <v>83.333333333333343</v>
      </c>
      <c r="CX21" s="27">
        <f t="shared" si="5"/>
        <v>100</v>
      </c>
      <c r="CY21" s="27">
        <f t="shared" si="5"/>
        <v>0</v>
      </c>
      <c r="CZ21" s="27">
        <f t="shared" si="5"/>
        <v>0</v>
      </c>
      <c r="DA21" s="27">
        <f t="shared" si="5"/>
        <v>100</v>
      </c>
      <c r="DB21" s="27">
        <f t="shared" si="5"/>
        <v>0</v>
      </c>
      <c r="DC21" s="27">
        <f t="shared" si="5"/>
        <v>0</v>
      </c>
      <c r="DD21" s="27">
        <f t="shared" si="5"/>
        <v>0</v>
      </c>
      <c r="DE21" s="27">
        <f t="shared" si="5"/>
        <v>66.666666666666671</v>
      </c>
      <c r="DF21" s="27">
        <f t="shared" si="5"/>
        <v>33.333333333333336</v>
      </c>
      <c r="DG21" s="27">
        <f t="shared" si="5"/>
        <v>100</v>
      </c>
      <c r="DH21" s="27">
        <f t="shared" si="5"/>
        <v>0</v>
      </c>
      <c r="DI21" s="27">
        <f t="shared" si="5"/>
        <v>0</v>
      </c>
      <c r="DJ21" s="27">
        <f t="shared" si="5"/>
        <v>16.666666666666668</v>
      </c>
      <c r="DK21" s="27">
        <f t="shared" si="5"/>
        <v>83.333333333333343</v>
      </c>
      <c r="DL21" s="27">
        <f t="shared" si="5"/>
        <v>0</v>
      </c>
      <c r="DM21" s="27">
        <f t="shared" si="5"/>
        <v>50</v>
      </c>
      <c r="DN21" s="27">
        <f t="shared" si="5"/>
        <v>33.333333333333336</v>
      </c>
      <c r="DO21" s="27">
        <f t="shared" si="5"/>
        <v>16.666666666666668</v>
      </c>
      <c r="DP21" s="27">
        <f t="shared" si="5"/>
        <v>50</v>
      </c>
      <c r="DQ21" s="27">
        <f t="shared" si="5"/>
        <v>50</v>
      </c>
      <c r="DR21" s="27">
        <f t="shared" si="5"/>
        <v>0</v>
      </c>
    </row>
    <row r="23" spans="1:122" x14ac:dyDescent="0.25">
      <c r="B23" s="142" t="s">
        <v>1391</v>
      </c>
      <c r="C23" s="142"/>
      <c r="D23" s="142"/>
      <c r="E23" s="142"/>
      <c r="F23" s="46"/>
      <c r="G23" s="46"/>
    </row>
    <row r="24" spans="1:122" x14ac:dyDescent="0.25">
      <c r="B24" s="4" t="s">
        <v>754</v>
      </c>
      <c r="C24" s="4" t="s">
        <v>767</v>
      </c>
      <c r="D24" s="3">
        <f>E24/100*6</f>
        <v>3.75</v>
      </c>
      <c r="E24" s="32">
        <f>(C21+F21+I21+L21)/4</f>
        <v>62.5</v>
      </c>
    </row>
    <row r="25" spans="1:122" x14ac:dyDescent="0.25">
      <c r="B25" s="4" t="s">
        <v>756</v>
      </c>
      <c r="C25" s="4" t="s">
        <v>767</v>
      </c>
      <c r="D25" s="83">
        <f>E25/100*6</f>
        <v>1.5</v>
      </c>
      <c r="E25" s="32">
        <f>(D21+G21+J21+M21)/4</f>
        <v>25</v>
      </c>
    </row>
    <row r="26" spans="1:122" x14ac:dyDescent="0.25">
      <c r="B26" s="4" t="s">
        <v>757</v>
      </c>
      <c r="C26" s="4" t="s">
        <v>767</v>
      </c>
      <c r="D26" s="83">
        <f>E26/100*6</f>
        <v>0.75</v>
      </c>
      <c r="E26" s="32">
        <f>(E21+H21+K21+N21)/4</f>
        <v>12.5</v>
      </c>
    </row>
    <row r="27" spans="1:122" x14ac:dyDescent="0.25">
      <c r="B27" s="4"/>
      <c r="C27" s="4"/>
      <c r="D27" s="83">
        <f>E27/100*6</f>
        <v>6</v>
      </c>
      <c r="E27" s="34">
        <f>SUM(E24:E26)</f>
        <v>100</v>
      </c>
    </row>
    <row r="28" spans="1:122" x14ac:dyDescent="0.25">
      <c r="B28" s="4"/>
      <c r="C28" s="20"/>
      <c r="D28" s="109" t="s">
        <v>322</v>
      </c>
      <c r="E28" s="109"/>
      <c r="F28" s="110" t="s">
        <v>323</v>
      </c>
      <c r="G28" s="110"/>
    </row>
    <row r="29" spans="1:122" x14ac:dyDescent="0.25">
      <c r="B29" s="4" t="s">
        <v>754</v>
      </c>
      <c r="C29" s="20" t="s">
        <v>768</v>
      </c>
      <c r="D29" s="35">
        <f t="shared" ref="D29:D35" si="6">E29/100*6</f>
        <v>2.5</v>
      </c>
      <c r="E29" s="32">
        <f>(O21+R21+U21+X21)/4</f>
        <v>41.666666666666664</v>
      </c>
      <c r="F29" s="3">
        <f>G29/100*6</f>
        <v>1.2500000000000002</v>
      </c>
      <c r="G29" s="3">
        <f>(AA21+AD21+AG21+AJ21)/4</f>
        <v>20.833333333333336</v>
      </c>
    </row>
    <row r="30" spans="1:122" x14ac:dyDescent="0.25">
      <c r="B30" s="4" t="s">
        <v>756</v>
      </c>
      <c r="C30" s="20" t="s">
        <v>768</v>
      </c>
      <c r="D30" s="35">
        <f t="shared" si="6"/>
        <v>2.75</v>
      </c>
      <c r="E30" s="32">
        <f>(P21+S21+V21+Y21)/4</f>
        <v>45.833333333333336</v>
      </c>
      <c r="F30" s="3">
        <f>G30/100*6</f>
        <v>3.2500000000000004</v>
      </c>
      <c r="G30" s="3">
        <f>(AB21+AE21+AH21+AK21)/4</f>
        <v>54.166666666666671</v>
      </c>
    </row>
    <row r="31" spans="1:122" x14ac:dyDescent="0.25">
      <c r="B31" s="4" t="s">
        <v>757</v>
      </c>
      <c r="C31" s="20" t="s">
        <v>768</v>
      </c>
      <c r="D31" s="35">
        <v>0</v>
      </c>
      <c r="E31" s="32">
        <f>(Q21+T21+W21+Z21)/4</f>
        <v>12.5</v>
      </c>
      <c r="F31" s="3">
        <f>G31/100*6</f>
        <v>1.5000000000000004</v>
      </c>
      <c r="G31" s="48">
        <f>(AC21+AF21+AI21+AL21)/4</f>
        <v>25.000000000000004</v>
      </c>
    </row>
    <row r="32" spans="1:122" x14ac:dyDescent="0.25">
      <c r="B32" s="4"/>
      <c r="C32" s="20"/>
      <c r="D32" s="35">
        <f t="shared" si="6"/>
        <v>6</v>
      </c>
      <c r="E32" s="34">
        <f>SUM(E29:E31)</f>
        <v>100</v>
      </c>
      <c r="F32" s="47">
        <f>SUM(F29:F31)</f>
        <v>6.0000000000000018</v>
      </c>
      <c r="G32" s="49">
        <f>SUM(G29:G31)</f>
        <v>100</v>
      </c>
    </row>
    <row r="33" spans="2:13" x14ac:dyDescent="0.25">
      <c r="B33" s="4" t="s">
        <v>754</v>
      </c>
      <c r="C33" s="4" t="s">
        <v>769</v>
      </c>
      <c r="D33" s="3">
        <f t="shared" si="6"/>
        <v>1.2500000000000002</v>
      </c>
      <c r="E33" s="32">
        <f>(AM21+AP21+AS21+AV21)/4</f>
        <v>20.833333333333336</v>
      </c>
    </row>
    <row r="34" spans="2:13" x14ac:dyDescent="0.25">
      <c r="B34" s="4" t="s">
        <v>756</v>
      </c>
      <c r="C34" s="4" t="s">
        <v>769</v>
      </c>
      <c r="D34" s="3">
        <f t="shared" si="6"/>
        <v>4.2500000000000009</v>
      </c>
      <c r="E34" s="32">
        <f>(AN21+AQ21+AT21+AW21)/4</f>
        <v>70.833333333333343</v>
      </c>
    </row>
    <row r="35" spans="2:13" x14ac:dyDescent="0.25">
      <c r="B35" s="4" t="s">
        <v>757</v>
      </c>
      <c r="C35" s="4" t="s">
        <v>769</v>
      </c>
      <c r="D35" s="3">
        <f t="shared" si="6"/>
        <v>0.5</v>
      </c>
      <c r="E35" s="32">
        <f>(AO21+AR21+AU21+AX21)/4</f>
        <v>8.3333333333333339</v>
      </c>
    </row>
    <row r="36" spans="2:13" x14ac:dyDescent="0.25">
      <c r="B36" s="36"/>
      <c r="C36" s="36"/>
      <c r="D36" s="39">
        <f>SUM(D33:D35)</f>
        <v>6.0000000000000009</v>
      </c>
      <c r="E36" s="40">
        <f>SUM(E33:E35)</f>
        <v>100.00000000000001</v>
      </c>
      <c r="F36" s="41"/>
    </row>
    <row r="37" spans="2:13" x14ac:dyDescent="0.25">
      <c r="B37" s="4"/>
      <c r="C37" s="4"/>
      <c r="D37" s="109" t="s">
        <v>330</v>
      </c>
      <c r="E37" s="109"/>
      <c r="F37" s="109" t="s">
        <v>325</v>
      </c>
      <c r="G37" s="109"/>
      <c r="H37" s="143" t="s">
        <v>331</v>
      </c>
      <c r="I37" s="143"/>
      <c r="J37" s="143" t="s">
        <v>332</v>
      </c>
      <c r="K37" s="143"/>
      <c r="L37" s="143" t="s">
        <v>43</v>
      </c>
      <c r="M37" s="143"/>
    </row>
    <row r="38" spans="2:13" x14ac:dyDescent="0.25">
      <c r="B38" s="4" t="s">
        <v>754</v>
      </c>
      <c r="C38" s="4" t="s">
        <v>770</v>
      </c>
      <c r="D38" s="3">
        <f>E38/100*6</f>
        <v>0.75</v>
      </c>
      <c r="E38" s="32">
        <f>(AY21+BB21+BE21+BH21)/4</f>
        <v>12.5</v>
      </c>
      <c r="F38" s="3">
        <f>G38/100*6</f>
        <v>1</v>
      </c>
      <c r="G38" s="32">
        <f>(BK21+BN21+BQ21+BT21)/4</f>
        <v>16.666666666666668</v>
      </c>
      <c r="H38" s="3">
        <f>I38/100*6</f>
        <v>1.5</v>
      </c>
      <c r="I38" s="32">
        <f>(BW21+BZ21+CC21+CF21)/4</f>
        <v>25</v>
      </c>
      <c r="J38" s="3">
        <f>K38/100*6</f>
        <v>0.75</v>
      </c>
      <c r="K38" s="32">
        <f>(CI21+CL21+CO21+CR21)/4</f>
        <v>12.5</v>
      </c>
      <c r="L38" s="3">
        <f>M38/100*6</f>
        <v>3.2500000000000004</v>
      </c>
      <c r="M38" s="32">
        <f>(CU21+CX21+DA21+DD21)/4</f>
        <v>54.166666666666671</v>
      </c>
    </row>
    <row r="39" spans="2:13" x14ac:dyDescent="0.25">
      <c r="B39" s="4" t="s">
        <v>756</v>
      </c>
      <c r="C39" s="4" t="s">
        <v>770</v>
      </c>
      <c r="D39" s="3">
        <f>E39/100*6</f>
        <v>4</v>
      </c>
      <c r="E39" s="32">
        <f>(AZ21+BC21+BF21+BI21)/4</f>
        <v>66.666666666666671</v>
      </c>
      <c r="F39" s="3">
        <f>G39/100*6</f>
        <v>5.0000000000000009</v>
      </c>
      <c r="G39" s="32">
        <f>(BL21+BO21+BR21+BU21)/4</f>
        <v>83.333333333333343</v>
      </c>
      <c r="H39" s="3">
        <f>I39/100*6</f>
        <v>3.5</v>
      </c>
      <c r="I39" s="32">
        <f>(BX21+CA21+CD21+CG21)/4</f>
        <v>58.333333333333336</v>
      </c>
      <c r="J39" s="3">
        <f>K39/100*6</f>
        <v>4.2500000000000009</v>
      </c>
      <c r="K39" s="32">
        <f>(CJ21+CM21+CP21+CS21)/4</f>
        <v>70.833333333333343</v>
      </c>
      <c r="L39" s="3">
        <f>M39/100*6</f>
        <v>1</v>
      </c>
      <c r="M39" s="32">
        <f>(CV21+CY21+DB21+DE21)/4</f>
        <v>16.666666666666668</v>
      </c>
    </row>
    <row r="40" spans="2:13" ht="37.5" customHeight="1" x14ac:dyDescent="0.25">
      <c r="B40" s="4" t="s">
        <v>757</v>
      </c>
      <c r="C40" s="4" t="s">
        <v>770</v>
      </c>
      <c r="D40" s="3">
        <f>E40/100*6</f>
        <v>1.2500000000000002</v>
      </c>
      <c r="E40" s="32">
        <f>(BA21+BD21+BG21+BJ21)/4</f>
        <v>20.833333333333336</v>
      </c>
      <c r="F40" s="3">
        <f>G40/100*6</f>
        <v>0</v>
      </c>
      <c r="G40" s="32">
        <f>(BM21+BP21+BS21+BV21)/4</f>
        <v>0</v>
      </c>
      <c r="H40" s="3">
        <f>I40/100*6</f>
        <v>1</v>
      </c>
      <c r="I40" s="32">
        <f>(BY21+CB21+CE21+CH21)/4</f>
        <v>16.666666666666668</v>
      </c>
      <c r="J40" s="3">
        <f>K40/100*6</f>
        <v>1</v>
      </c>
      <c r="K40" s="32">
        <f>(CK21+CN21+CQ21+CT21)/4</f>
        <v>16.666666666666668</v>
      </c>
      <c r="L40" s="3">
        <f>M40/100*6</f>
        <v>1.7500000000000004</v>
      </c>
      <c r="M40" s="32">
        <f>(CW21+CZ21+DC21+DF21)/4</f>
        <v>29.166666666666671</v>
      </c>
    </row>
    <row r="41" spans="2:13" x14ac:dyDescent="0.25">
      <c r="B41" s="4"/>
      <c r="C41" s="4"/>
      <c r="D41" s="33">
        <f>SUM(D38:D40)</f>
        <v>6</v>
      </c>
      <c r="E41" s="33">
        <f>SUM(E38:E40)</f>
        <v>100</v>
      </c>
      <c r="F41" s="33">
        <v>6</v>
      </c>
      <c r="G41" s="33">
        <v>0</v>
      </c>
      <c r="H41" s="33">
        <f t="shared" ref="H41:M41" si="7">SUM(H38:H40)</f>
        <v>6</v>
      </c>
      <c r="I41" s="34">
        <f t="shared" si="7"/>
        <v>100.00000000000001</v>
      </c>
      <c r="J41" s="33">
        <f t="shared" si="7"/>
        <v>6.0000000000000009</v>
      </c>
      <c r="K41" s="34">
        <f t="shared" si="7"/>
        <v>100.00000000000001</v>
      </c>
      <c r="L41" s="33">
        <f t="shared" si="7"/>
        <v>6</v>
      </c>
      <c r="M41" s="34">
        <f t="shared" si="7"/>
        <v>100.00000000000001</v>
      </c>
    </row>
    <row r="42" spans="2:13" x14ac:dyDescent="0.25">
      <c r="B42" s="4" t="s">
        <v>754</v>
      </c>
      <c r="C42" s="4" t="s">
        <v>771</v>
      </c>
      <c r="D42" s="3">
        <f>E42/100*6</f>
        <v>3.2500000000000004</v>
      </c>
      <c r="E42" s="32">
        <f>(DG21+DJ21+DM21+DP21)/4</f>
        <v>54.166666666666671</v>
      </c>
    </row>
    <row r="43" spans="2:13" x14ac:dyDescent="0.25">
      <c r="B43" s="4" t="s">
        <v>756</v>
      </c>
      <c r="C43" s="4" t="s">
        <v>771</v>
      </c>
      <c r="D43" s="3">
        <f>E43/100*6</f>
        <v>2.5000000000000004</v>
      </c>
      <c r="E43" s="32">
        <f>(DH21+DK21+DN21+DQ21)/4</f>
        <v>41.666666666666671</v>
      </c>
    </row>
    <row r="44" spans="2:13" x14ac:dyDescent="0.25">
      <c r="B44" s="4" t="s">
        <v>757</v>
      </c>
      <c r="C44" s="4" t="s">
        <v>771</v>
      </c>
      <c r="D44" s="3">
        <f>E44/100*6</f>
        <v>0.25</v>
      </c>
      <c r="E44" s="32">
        <f>(DI21+DL21+DO21+DR21)/4</f>
        <v>4.166666666666667</v>
      </c>
    </row>
    <row r="45" spans="2:13" x14ac:dyDescent="0.25">
      <c r="B45" s="4"/>
      <c r="C45" s="4"/>
      <c r="D45" s="33">
        <f>SUM(D42:D44)</f>
        <v>6.0000000000000009</v>
      </c>
      <c r="E45" s="33">
        <f>SUM(E42:E44)</f>
        <v>100.00000000000001</v>
      </c>
    </row>
    <row r="47" spans="2:13" ht="29.25" customHeight="1" x14ac:dyDescent="0.25"/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0:B20"/>
    <mergeCell ref="A21:B21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3:E23"/>
    <mergeCell ref="J37:K37"/>
    <mergeCell ref="L37:M37"/>
    <mergeCell ref="H37:I37"/>
    <mergeCell ref="D28:E28"/>
    <mergeCell ref="F28:G28"/>
    <mergeCell ref="D37:E37"/>
    <mergeCell ref="F37:G37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55"/>
  <sheetViews>
    <sheetView topLeftCell="A30" zoomScale="70" zoomScaleNormal="70" workbookViewId="0">
      <selection activeCell="D55" sqref="D5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1422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787</v>
      </c>
      <c r="B2" s="7"/>
      <c r="C2" s="133" t="s">
        <v>1421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7"/>
      <c r="V2" s="7"/>
      <c r="FI2" s="90" t="s">
        <v>1401</v>
      </c>
      <c r="FJ2" s="90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0" t="s">
        <v>0</v>
      </c>
      <c r="B4" s="140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5" t="s">
        <v>321</v>
      </c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7"/>
      <c r="BK4" s="103" t="s">
        <v>869</v>
      </c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3" t="s">
        <v>326</v>
      </c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</row>
    <row r="5" spans="1:167" ht="15.7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30" t="s">
        <v>322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2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377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30" t="s">
        <v>378</v>
      </c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2"/>
      <c r="BZ5" s="130" t="s">
        <v>330</v>
      </c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2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04" t="s">
        <v>331</v>
      </c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4"/>
      <c r="DP5" s="104"/>
      <c r="DQ5" s="104"/>
      <c r="DR5" s="104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60" t="s">
        <v>43</v>
      </c>
      <c r="EI5" s="161"/>
      <c r="EJ5" s="161"/>
      <c r="EK5" s="161"/>
      <c r="EL5" s="161"/>
      <c r="EM5" s="161"/>
      <c r="EN5" s="161"/>
      <c r="EO5" s="161"/>
      <c r="EP5" s="161"/>
      <c r="EQ5" s="161"/>
      <c r="ER5" s="161"/>
      <c r="ES5" s="161"/>
      <c r="ET5" s="161"/>
      <c r="EU5" s="161"/>
      <c r="EV5" s="162"/>
      <c r="EW5" s="104" t="s">
        <v>327</v>
      </c>
      <c r="EX5" s="104"/>
      <c r="EY5" s="104"/>
      <c r="EZ5" s="104"/>
      <c r="FA5" s="104"/>
      <c r="FB5" s="104"/>
      <c r="FC5" s="104"/>
      <c r="FD5" s="104"/>
      <c r="FE5" s="104"/>
      <c r="FF5" s="104"/>
      <c r="FG5" s="104"/>
      <c r="FH5" s="104"/>
      <c r="FI5" s="104"/>
      <c r="FJ5" s="104"/>
      <c r="FK5" s="104"/>
    </row>
    <row r="6" spans="1:167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0"/>
      <c r="B11" s="140"/>
      <c r="C11" s="125" t="s">
        <v>60</v>
      </c>
      <c r="D11" s="89" t="s">
        <v>2</v>
      </c>
      <c r="E11" s="89" t="s">
        <v>3</v>
      </c>
      <c r="F11" s="125" t="s">
        <v>83</v>
      </c>
      <c r="G11" s="89" t="s">
        <v>3</v>
      </c>
      <c r="H11" s="89" t="s">
        <v>9</v>
      </c>
      <c r="I11" s="89" t="s">
        <v>61</v>
      </c>
      <c r="J11" s="89" t="s">
        <v>10</v>
      </c>
      <c r="K11" s="89" t="s">
        <v>11</v>
      </c>
      <c r="L11" s="130" t="s">
        <v>62</v>
      </c>
      <c r="M11" s="131"/>
      <c r="N11" s="131"/>
      <c r="O11" s="144" t="s">
        <v>63</v>
      </c>
      <c r="P11" s="144"/>
      <c r="Q11" s="144"/>
      <c r="R11" s="125" t="s">
        <v>64</v>
      </c>
      <c r="S11" s="89"/>
      <c r="T11" s="89"/>
      <c r="U11" s="123" t="s">
        <v>960</v>
      </c>
      <c r="V11" s="124"/>
      <c r="W11" s="125"/>
      <c r="X11" s="89" t="s">
        <v>962</v>
      </c>
      <c r="Y11" s="89"/>
      <c r="Z11" s="89"/>
      <c r="AA11" s="89" t="s">
        <v>65</v>
      </c>
      <c r="AB11" s="89"/>
      <c r="AC11" s="89"/>
      <c r="AD11" s="89" t="s">
        <v>66</v>
      </c>
      <c r="AE11" s="89"/>
      <c r="AF11" s="89"/>
      <c r="AG11" s="89" t="s">
        <v>67</v>
      </c>
      <c r="AH11" s="89"/>
      <c r="AI11" s="89"/>
      <c r="AJ11" s="89" t="s">
        <v>68</v>
      </c>
      <c r="AK11" s="89"/>
      <c r="AL11" s="89"/>
      <c r="AM11" s="144" t="s">
        <v>69</v>
      </c>
      <c r="AN11" s="144"/>
      <c r="AO11" s="144"/>
      <c r="AP11" s="104" t="s">
        <v>70</v>
      </c>
      <c r="AQ11" s="104"/>
      <c r="AR11" s="104"/>
      <c r="AS11" s="144" t="s">
        <v>71</v>
      </c>
      <c r="AT11" s="144"/>
      <c r="AU11" s="144"/>
      <c r="AV11" s="144" t="s">
        <v>72</v>
      </c>
      <c r="AW11" s="144"/>
      <c r="AX11" s="144"/>
      <c r="AY11" s="144" t="s">
        <v>84</v>
      </c>
      <c r="AZ11" s="144"/>
      <c r="BA11" s="144"/>
      <c r="BB11" s="144" t="s">
        <v>73</v>
      </c>
      <c r="BC11" s="144"/>
      <c r="BD11" s="144"/>
      <c r="BE11" s="144" t="s">
        <v>992</v>
      </c>
      <c r="BF11" s="144"/>
      <c r="BG11" s="144"/>
      <c r="BH11" s="144" t="s">
        <v>74</v>
      </c>
      <c r="BI11" s="144"/>
      <c r="BJ11" s="144"/>
      <c r="BK11" s="128" t="s">
        <v>373</v>
      </c>
      <c r="BL11" s="128"/>
      <c r="BM11" s="129"/>
      <c r="BN11" s="127" t="s">
        <v>374</v>
      </c>
      <c r="BO11" s="128"/>
      <c r="BP11" s="129"/>
      <c r="BQ11" s="104" t="s">
        <v>375</v>
      </c>
      <c r="BR11" s="104"/>
      <c r="BS11" s="104"/>
      <c r="BT11" s="104" t="s">
        <v>376</v>
      </c>
      <c r="BU11" s="104"/>
      <c r="BV11" s="104"/>
      <c r="BW11" s="104" t="s">
        <v>1392</v>
      </c>
      <c r="BX11" s="104"/>
      <c r="BY11" s="127"/>
      <c r="BZ11" s="104" t="s">
        <v>75</v>
      </c>
      <c r="CA11" s="104"/>
      <c r="CB11" s="104"/>
      <c r="CC11" s="104" t="s">
        <v>85</v>
      </c>
      <c r="CD11" s="104"/>
      <c r="CE11" s="104"/>
      <c r="CF11" s="104" t="s">
        <v>76</v>
      </c>
      <c r="CG11" s="104"/>
      <c r="CH11" s="104"/>
      <c r="CI11" s="104" t="s">
        <v>77</v>
      </c>
      <c r="CJ11" s="104"/>
      <c r="CK11" s="104"/>
      <c r="CL11" s="104" t="s">
        <v>78</v>
      </c>
      <c r="CM11" s="104"/>
      <c r="CN11" s="104"/>
      <c r="CO11" s="104" t="s">
        <v>79</v>
      </c>
      <c r="CP11" s="104"/>
      <c r="CQ11" s="104"/>
      <c r="CR11" s="104" t="s">
        <v>80</v>
      </c>
      <c r="CS11" s="104"/>
      <c r="CT11" s="104"/>
      <c r="CU11" s="104" t="s">
        <v>81</v>
      </c>
      <c r="CV11" s="104"/>
      <c r="CW11" s="104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04" t="s">
        <v>364</v>
      </c>
      <c r="DW11" s="104"/>
      <c r="DX11" s="104"/>
      <c r="DY11" s="104" t="s">
        <v>365</v>
      </c>
      <c r="DZ11" s="104"/>
      <c r="EA11" s="104"/>
      <c r="EB11" s="104" t="s">
        <v>366</v>
      </c>
      <c r="EC11" s="104"/>
      <c r="ED11" s="104"/>
      <c r="EE11" s="104" t="s">
        <v>367</v>
      </c>
      <c r="EF11" s="104"/>
      <c r="EG11" s="104"/>
      <c r="EH11" s="164" t="s">
        <v>368</v>
      </c>
      <c r="EI11" s="165"/>
      <c r="EJ11" s="166"/>
      <c r="EK11" s="164" t="s">
        <v>369</v>
      </c>
      <c r="EL11" s="165"/>
      <c r="EM11" s="166"/>
      <c r="EN11" s="164" t="s">
        <v>370</v>
      </c>
      <c r="EO11" s="165"/>
      <c r="EP11" s="166"/>
      <c r="EQ11" s="164" t="s">
        <v>371</v>
      </c>
      <c r="ER11" s="165"/>
      <c r="ES11" s="166"/>
      <c r="ET11" s="164" t="s">
        <v>372</v>
      </c>
      <c r="EU11" s="165"/>
      <c r="EV11" s="166"/>
      <c r="EW11" s="104" t="s">
        <v>353</v>
      </c>
      <c r="EX11" s="104"/>
      <c r="EY11" s="104"/>
      <c r="EZ11" s="104" t="s">
        <v>354</v>
      </c>
      <c r="FA11" s="104"/>
      <c r="FB11" s="104"/>
      <c r="FC11" s="104" t="s">
        <v>355</v>
      </c>
      <c r="FD11" s="104"/>
      <c r="FE11" s="104"/>
      <c r="FF11" s="104" t="s">
        <v>356</v>
      </c>
      <c r="FG11" s="104"/>
      <c r="FH11" s="104"/>
      <c r="FI11" s="104" t="s">
        <v>357</v>
      </c>
      <c r="FJ11" s="104"/>
      <c r="FK11" s="104"/>
    </row>
    <row r="12" spans="1:167" ht="70.5" customHeight="1" thickBot="1" x14ac:dyDescent="0.3">
      <c r="A12" s="140"/>
      <c r="B12" s="140"/>
      <c r="C12" s="155" t="s">
        <v>946</v>
      </c>
      <c r="D12" s="159"/>
      <c r="E12" s="157"/>
      <c r="F12" s="156" t="s">
        <v>950</v>
      </c>
      <c r="G12" s="156"/>
      <c r="H12" s="157"/>
      <c r="I12" s="155" t="s">
        <v>954</v>
      </c>
      <c r="J12" s="156"/>
      <c r="K12" s="157"/>
      <c r="L12" s="155" t="s">
        <v>956</v>
      </c>
      <c r="M12" s="156"/>
      <c r="N12" s="157"/>
      <c r="O12" s="155" t="s">
        <v>957</v>
      </c>
      <c r="P12" s="156"/>
      <c r="Q12" s="157"/>
      <c r="R12" s="152" t="s">
        <v>959</v>
      </c>
      <c r="S12" s="153"/>
      <c r="T12" s="154"/>
      <c r="U12" s="152" t="s">
        <v>961</v>
      </c>
      <c r="V12" s="153"/>
      <c r="W12" s="154"/>
      <c r="X12" s="152" t="s">
        <v>963</v>
      </c>
      <c r="Y12" s="153"/>
      <c r="Z12" s="154"/>
      <c r="AA12" s="152" t="s">
        <v>964</v>
      </c>
      <c r="AB12" s="153"/>
      <c r="AC12" s="154"/>
      <c r="AD12" s="152" t="s">
        <v>967</v>
      </c>
      <c r="AE12" s="153"/>
      <c r="AF12" s="154"/>
      <c r="AG12" s="152" t="s">
        <v>968</v>
      </c>
      <c r="AH12" s="153"/>
      <c r="AI12" s="154"/>
      <c r="AJ12" s="152" t="s">
        <v>971</v>
      </c>
      <c r="AK12" s="153"/>
      <c r="AL12" s="154"/>
      <c r="AM12" s="152" t="s">
        <v>975</v>
      </c>
      <c r="AN12" s="153"/>
      <c r="AO12" s="154"/>
      <c r="AP12" s="152" t="s">
        <v>979</v>
      </c>
      <c r="AQ12" s="153"/>
      <c r="AR12" s="154"/>
      <c r="AS12" s="152" t="s">
        <v>980</v>
      </c>
      <c r="AT12" s="153"/>
      <c r="AU12" s="154"/>
      <c r="AV12" s="152" t="s">
        <v>981</v>
      </c>
      <c r="AW12" s="153"/>
      <c r="AX12" s="154"/>
      <c r="AY12" s="152" t="s">
        <v>983</v>
      </c>
      <c r="AZ12" s="153"/>
      <c r="BA12" s="154"/>
      <c r="BB12" s="152" t="s">
        <v>985</v>
      </c>
      <c r="BC12" s="153"/>
      <c r="BD12" s="154"/>
      <c r="BE12" s="152" t="s">
        <v>989</v>
      </c>
      <c r="BF12" s="153"/>
      <c r="BG12" s="154"/>
      <c r="BH12" s="155" t="s">
        <v>305</v>
      </c>
      <c r="BI12" s="156"/>
      <c r="BJ12" s="157"/>
      <c r="BK12" s="152" t="s">
        <v>994</v>
      </c>
      <c r="BL12" s="153"/>
      <c r="BM12" s="154"/>
      <c r="BN12" s="152" t="s">
        <v>995</v>
      </c>
      <c r="BO12" s="153"/>
      <c r="BP12" s="154"/>
      <c r="BQ12" s="152" t="s">
        <v>999</v>
      </c>
      <c r="BR12" s="153"/>
      <c r="BS12" s="154"/>
      <c r="BT12" s="152" t="s">
        <v>1000</v>
      </c>
      <c r="BU12" s="153"/>
      <c r="BV12" s="154"/>
      <c r="BW12" s="152" t="s">
        <v>1001</v>
      </c>
      <c r="BX12" s="153"/>
      <c r="BY12" s="154"/>
      <c r="BZ12" s="152" t="s">
        <v>309</v>
      </c>
      <c r="CA12" s="153"/>
      <c r="CB12" s="154"/>
      <c r="CC12" s="152" t="s">
        <v>1002</v>
      </c>
      <c r="CD12" s="153"/>
      <c r="CE12" s="154"/>
      <c r="CF12" s="152" t="s">
        <v>1003</v>
      </c>
      <c r="CG12" s="153"/>
      <c r="CH12" s="154"/>
      <c r="CI12" s="152" t="s">
        <v>1005</v>
      </c>
      <c r="CJ12" s="153"/>
      <c r="CK12" s="154"/>
      <c r="CL12" s="152" t="s">
        <v>1006</v>
      </c>
      <c r="CM12" s="153"/>
      <c r="CN12" s="154"/>
      <c r="CO12" s="152" t="s">
        <v>1009</v>
      </c>
      <c r="CP12" s="153"/>
      <c r="CQ12" s="154"/>
      <c r="CR12" s="152" t="s">
        <v>1010</v>
      </c>
      <c r="CS12" s="153"/>
      <c r="CT12" s="154"/>
      <c r="CU12" s="152" t="s">
        <v>1013</v>
      </c>
      <c r="CV12" s="153"/>
      <c r="CW12" s="154"/>
      <c r="CX12" s="152" t="s">
        <v>1014</v>
      </c>
      <c r="CY12" s="153"/>
      <c r="CZ12" s="154"/>
      <c r="DA12" s="152" t="s">
        <v>495</v>
      </c>
      <c r="DB12" s="153"/>
      <c r="DC12" s="154"/>
      <c r="DD12" s="152" t="s">
        <v>1016</v>
      </c>
      <c r="DE12" s="153"/>
      <c r="DF12" s="154"/>
      <c r="DG12" s="152" t="s">
        <v>1017</v>
      </c>
      <c r="DH12" s="153"/>
      <c r="DI12" s="154"/>
      <c r="DJ12" s="152" t="s">
        <v>1021</v>
      </c>
      <c r="DK12" s="153"/>
      <c r="DL12" s="154"/>
      <c r="DM12" s="152" t="s">
        <v>1023</v>
      </c>
      <c r="DN12" s="153"/>
      <c r="DO12" s="154"/>
      <c r="DP12" s="152" t="s">
        <v>1024</v>
      </c>
      <c r="DQ12" s="153"/>
      <c r="DR12" s="154"/>
      <c r="DS12" s="152" t="s">
        <v>1026</v>
      </c>
      <c r="DT12" s="153"/>
      <c r="DU12" s="154"/>
      <c r="DV12" s="152" t="s">
        <v>1027</v>
      </c>
      <c r="DW12" s="153"/>
      <c r="DX12" s="154"/>
      <c r="DY12" s="152" t="s">
        <v>1028</v>
      </c>
      <c r="DZ12" s="153"/>
      <c r="EA12" s="154"/>
      <c r="EB12" s="152" t="s">
        <v>1030</v>
      </c>
      <c r="EC12" s="153"/>
      <c r="ED12" s="154"/>
      <c r="EE12" s="152" t="s">
        <v>1033</v>
      </c>
      <c r="EF12" s="153"/>
      <c r="EG12" s="154"/>
      <c r="EH12" s="152" t="s">
        <v>1037</v>
      </c>
      <c r="EI12" s="153"/>
      <c r="EJ12" s="154"/>
      <c r="EK12" s="152" t="s">
        <v>1039</v>
      </c>
      <c r="EL12" s="153"/>
      <c r="EM12" s="154"/>
      <c r="EN12" s="152" t="s">
        <v>514</v>
      </c>
      <c r="EO12" s="153"/>
      <c r="EP12" s="154"/>
      <c r="EQ12" s="152" t="s">
        <v>1044</v>
      </c>
      <c r="ER12" s="153"/>
      <c r="ES12" s="154"/>
      <c r="ET12" s="152" t="s">
        <v>1045</v>
      </c>
      <c r="EU12" s="153"/>
      <c r="EV12" s="154"/>
      <c r="EW12" s="152" t="s">
        <v>1047</v>
      </c>
      <c r="EX12" s="153"/>
      <c r="EY12" s="154"/>
      <c r="EZ12" s="152" t="s">
        <v>1048</v>
      </c>
      <c r="FA12" s="153"/>
      <c r="FB12" s="154"/>
      <c r="FC12" s="152" t="s">
        <v>1050</v>
      </c>
      <c r="FD12" s="153"/>
      <c r="FE12" s="154"/>
      <c r="FF12" s="152" t="s">
        <v>1051</v>
      </c>
      <c r="FG12" s="153"/>
      <c r="FH12" s="154"/>
      <c r="FI12" s="152" t="s">
        <v>1054</v>
      </c>
      <c r="FJ12" s="153"/>
      <c r="FK12" s="154"/>
    </row>
    <row r="13" spans="1:167" ht="144.75" customHeight="1" thickBot="1" x14ac:dyDescent="0.3">
      <c r="A13" s="140"/>
      <c r="B13" s="140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480</v>
      </c>
      <c r="BL13" s="74" t="s">
        <v>465</v>
      </c>
      <c r="BM13" s="75" t="s">
        <v>464</v>
      </c>
      <c r="BN13" s="73" t="s">
        <v>996</v>
      </c>
      <c r="BO13" s="74" t="s">
        <v>997</v>
      </c>
      <c r="BP13" s="75" t="s">
        <v>998</v>
      </c>
      <c r="BQ13" s="73" t="s">
        <v>450</v>
      </c>
      <c r="BR13" s="74" t="s">
        <v>483</v>
      </c>
      <c r="BS13" s="75" t="s">
        <v>481</v>
      </c>
      <c r="BT13" s="73" t="s">
        <v>484</v>
      </c>
      <c r="BU13" s="74" t="s">
        <v>485</v>
      </c>
      <c r="BV13" s="75" t="s">
        <v>199</v>
      </c>
      <c r="BW13" s="73" t="s">
        <v>486</v>
      </c>
      <c r="BX13" s="74" t="s">
        <v>487</v>
      </c>
      <c r="BY13" s="75" t="s">
        <v>488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489</v>
      </c>
      <c r="CV13" s="74" t="s">
        <v>490</v>
      </c>
      <c r="CW13" s="75" t="s">
        <v>491</v>
      </c>
      <c r="CX13" s="73" t="s">
        <v>492</v>
      </c>
      <c r="CY13" s="74" t="s">
        <v>493</v>
      </c>
      <c r="CZ13" s="75" t="s">
        <v>494</v>
      </c>
      <c r="DA13" s="73" t="s">
        <v>1015</v>
      </c>
      <c r="DB13" s="74" t="s">
        <v>496</v>
      </c>
      <c r="DC13" s="75" t="s">
        <v>497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498</v>
      </c>
      <c r="DK13" s="77" t="s">
        <v>499</v>
      </c>
      <c r="DL13" s="77" t="s">
        <v>1022</v>
      </c>
      <c r="DM13" s="73" t="s">
        <v>500</v>
      </c>
      <c r="DN13" s="74" t="s">
        <v>501</v>
      </c>
      <c r="DO13" s="75" t="s">
        <v>502</v>
      </c>
      <c r="DP13" s="73" t="s">
        <v>500</v>
      </c>
      <c r="DQ13" s="74" t="s">
        <v>501</v>
      </c>
      <c r="DR13" s="75" t="s">
        <v>1025</v>
      </c>
      <c r="DS13" s="73" t="s">
        <v>503</v>
      </c>
      <c r="DT13" s="74" t="s">
        <v>504</v>
      </c>
      <c r="DU13" s="75" t="s">
        <v>505</v>
      </c>
      <c r="DV13" s="73" t="s">
        <v>506</v>
      </c>
      <c r="DW13" s="74" t="s">
        <v>507</v>
      </c>
      <c r="DX13" s="75" t="s">
        <v>508</v>
      </c>
      <c r="DY13" s="73" t="s">
        <v>509</v>
      </c>
      <c r="DZ13" s="74" t="s">
        <v>510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511</v>
      </c>
      <c r="EI13" s="74" t="s">
        <v>1038</v>
      </c>
      <c r="EJ13" s="75" t="s">
        <v>257</v>
      </c>
      <c r="EK13" s="73" t="s">
        <v>512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515</v>
      </c>
      <c r="EQ13" s="73" t="s">
        <v>239</v>
      </c>
      <c r="ER13" s="74" t="s">
        <v>513</v>
      </c>
      <c r="ES13" s="75" t="s">
        <v>259</v>
      </c>
      <c r="ET13" s="73" t="s">
        <v>517</v>
      </c>
      <c r="EU13" s="74" t="s">
        <v>518</v>
      </c>
      <c r="EV13" s="75" t="s">
        <v>1046</v>
      </c>
      <c r="EW13" s="73" t="s">
        <v>519</v>
      </c>
      <c r="EX13" s="74" t="s">
        <v>520</v>
      </c>
      <c r="EY13" s="75" t="s">
        <v>521</v>
      </c>
      <c r="EZ13" s="73" t="s">
        <v>1408</v>
      </c>
      <c r="FA13" s="74" t="s">
        <v>1049</v>
      </c>
      <c r="FB13" s="75" t="s">
        <v>522</v>
      </c>
      <c r="FC13" s="73" t="s">
        <v>523</v>
      </c>
      <c r="FD13" s="74" t="s">
        <v>524</v>
      </c>
      <c r="FE13" s="75" t="s">
        <v>525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 t="s">
        <v>1423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/>
      <c r="Q14" s="13">
        <v>1</v>
      </c>
      <c r="R14" s="13"/>
      <c r="S14" s="13">
        <v>1</v>
      </c>
      <c r="T14" s="13"/>
      <c r="U14" s="17"/>
      <c r="V14" s="17">
        <v>1</v>
      </c>
      <c r="W14" s="13"/>
      <c r="X14" s="13"/>
      <c r="Y14" s="13">
        <v>1</v>
      </c>
      <c r="Z14" s="13"/>
      <c r="AA14" s="13"/>
      <c r="AB14" s="13">
        <v>1</v>
      </c>
      <c r="AC14" s="13"/>
      <c r="AD14" s="4"/>
      <c r="AE14" s="4">
        <v>1</v>
      </c>
      <c r="AF14" s="4"/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>
        <v>1</v>
      </c>
      <c r="AU14" s="4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>
        <v>1</v>
      </c>
      <c r="CW14" s="17"/>
      <c r="CX14" s="17"/>
      <c r="CY14" s="17"/>
      <c r="CZ14" s="17">
        <v>1</v>
      </c>
      <c r="DA14" s="17"/>
      <c r="DB14" s="17"/>
      <c r="DC14" s="17">
        <v>1</v>
      </c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/>
      <c r="EM14" s="4">
        <v>1</v>
      </c>
      <c r="EN14" s="4"/>
      <c r="EO14" s="4">
        <v>1</v>
      </c>
      <c r="EP14" s="4"/>
      <c r="EQ14" s="4"/>
      <c r="ER14" s="4"/>
      <c r="ES14" s="4">
        <v>1</v>
      </c>
      <c r="ET14" s="4"/>
      <c r="EU14" s="4"/>
      <c r="EV14" s="4">
        <v>1</v>
      </c>
      <c r="EW14" s="4"/>
      <c r="EX14" s="4">
        <v>1</v>
      </c>
      <c r="EY14" s="4"/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</row>
    <row r="15" spans="1:167" ht="15.75" x14ac:dyDescent="0.25">
      <c r="A15" s="2">
        <v>2</v>
      </c>
      <c r="B15" s="1" t="s">
        <v>1424</v>
      </c>
      <c r="C15" s="9"/>
      <c r="D15" s="9">
        <v>1</v>
      </c>
      <c r="E15" s="9"/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/>
      <c r="Q15" s="1">
        <v>1</v>
      </c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>
        <v>1</v>
      </c>
      <c r="CW15" s="4"/>
      <c r="CX15" s="4"/>
      <c r="CY15" s="4"/>
      <c r="CZ15" s="4">
        <v>1</v>
      </c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/>
      <c r="DU15" s="4">
        <v>1</v>
      </c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/>
      <c r="FH15" s="4">
        <v>1</v>
      </c>
      <c r="FI15" s="4"/>
      <c r="FJ15" s="4"/>
      <c r="FK15" s="4">
        <v>1</v>
      </c>
    </row>
    <row r="16" spans="1:167" ht="15.75" x14ac:dyDescent="0.25">
      <c r="A16" s="2">
        <v>3</v>
      </c>
      <c r="B16" s="1" t="s">
        <v>1425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1426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1427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>
        <v>1</v>
      </c>
      <c r="V18" s="4"/>
      <c r="W18" s="1"/>
      <c r="X18" s="1">
        <v>1</v>
      </c>
      <c r="Y18" s="1"/>
      <c r="Z18" s="1"/>
      <c r="AA18" s="1">
        <v>1</v>
      </c>
      <c r="AB18" s="1"/>
      <c r="AC18" s="1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/>
      <c r="DC18" s="4">
        <v>1</v>
      </c>
      <c r="DD18" s="4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</row>
    <row r="19" spans="1:167" ht="15.75" x14ac:dyDescent="0.25">
      <c r="A19" s="2">
        <v>6</v>
      </c>
      <c r="B19" s="1" t="s">
        <v>1429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>
        <v>1</v>
      </c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</row>
    <row r="20" spans="1:167" ht="15.75" x14ac:dyDescent="0.25">
      <c r="A20" s="2">
        <v>7</v>
      </c>
      <c r="B20" s="1" t="s">
        <v>1428</v>
      </c>
      <c r="C20" s="9"/>
      <c r="D20" s="9">
        <v>1</v>
      </c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/>
      <c r="P20" s="1"/>
      <c r="Q20" s="1">
        <v>1</v>
      </c>
      <c r="R20" s="1"/>
      <c r="S20" s="1">
        <v>1</v>
      </c>
      <c r="T20" s="1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>
        <v>1</v>
      </c>
      <c r="AO20" s="4"/>
      <c r="AP20" s="4"/>
      <c r="AQ20" s="4"/>
      <c r="AR20" s="4">
        <v>1</v>
      </c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>
        <v>1</v>
      </c>
      <c r="CE20" s="4"/>
      <c r="CF20" s="4"/>
      <c r="CG20" s="4">
        <v>1</v>
      </c>
      <c r="CH20" s="4"/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>
        <v>1</v>
      </c>
      <c r="CW20" s="4"/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>
        <v>1</v>
      </c>
      <c r="EF20" s="4"/>
      <c r="EG20" s="4"/>
      <c r="EH20" s="4"/>
      <c r="EI20" s="4">
        <v>1</v>
      </c>
      <c r="EJ20" s="4"/>
      <c r="EK20" s="4"/>
      <c r="EL20" s="4"/>
      <c r="EM20" s="4">
        <v>1</v>
      </c>
      <c r="EN20" s="4"/>
      <c r="EO20" s="4">
        <v>1</v>
      </c>
      <c r="EP20" s="4"/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/>
      <c r="EZ20" s="4"/>
      <c r="FA20" s="4"/>
      <c r="FB20" s="4">
        <v>1</v>
      </c>
      <c r="FC20" s="4"/>
      <c r="FD20" s="4"/>
      <c r="FE20" s="4">
        <v>1</v>
      </c>
      <c r="FF20" s="4"/>
      <c r="FG20" s="4"/>
      <c r="FH20" s="4">
        <v>1</v>
      </c>
      <c r="FI20" s="4"/>
      <c r="FJ20" s="4">
        <v>1</v>
      </c>
      <c r="FK20" s="4"/>
    </row>
    <row r="21" spans="1:167" x14ac:dyDescent="0.25">
      <c r="A21" s="3">
        <v>8</v>
      </c>
      <c r="B21" s="4" t="s">
        <v>1430</v>
      </c>
      <c r="C21" s="3">
        <v>1</v>
      </c>
      <c r="D21" s="3"/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/>
      <c r="AL21" s="4">
        <v>1</v>
      </c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/>
      <c r="AX21" s="4">
        <v>1</v>
      </c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>
        <v>1</v>
      </c>
      <c r="CH21" s="4"/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>
        <v>1</v>
      </c>
      <c r="CW21" s="4"/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/>
      <c r="ES21" s="4">
        <v>1</v>
      </c>
      <c r="ET21" s="4"/>
      <c r="EU21" s="4"/>
      <c r="EV21" s="4">
        <v>1</v>
      </c>
      <c r="EW21" s="4"/>
      <c r="EX21" s="4">
        <v>1</v>
      </c>
      <c r="EY21" s="4"/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>
        <v>1</v>
      </c>
      <c r="FK21" s="4"/>
    </row>
    <row r="22" spans="1:167" x14ac:dyDescent="0.25">
      <c r="A22" s="3">
        <v>9</v>
      </c>
      <c r="B22" s="4" t="s">
        <v>1431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>
        <v>1</v>
      </c>
      <c r="AU22" s="4"/>
      <c r="AV22" s="4"/>
      <c r="AW22" s="4">
        <v>1</v>
      </c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/>
      <c r="CM22" s="4"/>
      <c r="CN22" s="4">
        <v>1</v>
      </c>
      <c r="CO22" s="4"/>
      <c r="CP22" s="4">
        <v>1</v>
      </c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/>
      <c r="DB22" s="4"/>
      <c r="DC22" s="4">
        <v>1</v>
      </c>
      <c r="DD22" s="4"/>
      <c r="DE22" s="4"/>
      <c r="DF22" s="4">
        <v>1</v>
      </c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>
        <v>1</v>
      </c>
      <c r="FJ22" s="4"/>
      <c r="FK22" s="4"/>
    </row>
    <row r="23" spans="1:167" x14ac:dyDescent="0.25">
      <c r="A23" s="3">
        <v>10</v>
      </c>
      <c r="B23" s="4" t="s">
        <v>1432</v>
      </c>
      <c r="C23" s="3">
        <v>1</v>
      </c>
      <c r="D23" s="3"/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/>
      <c r="Y23" s="4">
        <v>1</v>
      </c>
      <c r="Z23" s="4"/>
      <c r="AA23" s="4"/>
      <c r="AB23" s="4">
        <v>1</v>
      </c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25">
      <c r="A24" s="3">
        <v>11</v>
      </c>
      <c r="B24" s="4" t="s">
        <v>1433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/>
      <c r="AX24" s="4">
        <v>1</v>
      </c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/>
      <c r="EM24" s="4">
        <v>1</v>
      </c>
      <c r="EN24" s="4"/>
      <c r="EO24" s="4">
        <v>1</v>
      </c>
      <c r="EP24" s="4"/>
      <c r="EQ24" s="4"/>
      <c r="ER24" s="4"/>
      <c r="ES24" s="4">
        <v>1</v>
      </c>
      <c r="ET24" s="4"/>
      <c r="EU24" s="4"/>
      <c r="EV24" s="4">
        <v>1</v>
      </c>
      <c r="EW24" s="4">
        <v>1</v>
      </c>
      <c r="EX24" s="4"/>
      <c r="EY24" s="4"/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>
        <v>1</v>
      </c>
      <c r="FK24" s="4"/>
    </row>
    <row r="25" spans="1:167" x14ac:dyDescent="0.25">
      <c r="A25" s="3">
        <v>12</v>
      </c>
      <c r="B25" s="4" t="s">
        <v>1434</v>
      </c>
      <c r="C25" s="3">
        <v>1</v>
      </c>
      <c r="D25" s="3"/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/>
      <c r="AL25" s="4">
        <v>1</v>
      </c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/>
      <c r="AX25" s="4">
        <v>1</v>
      </c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/>
      <c r="BV25" s="4">
        <v>1</v>
      </c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>
        <v>1</v>
      </c>
      <c r="CW25" s="4"/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>
        <v>1</v>
      </c>
      <c r="DW25" s="4"/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/>
      <c r="EL25" s="4"/>
      <c r="EM25" s="4">
        <v>1</v>
      </c>
      <c r="EN25" s="4"/>
      <c r="EO25" s="4">
        <v>1</v>
      </c>
      <c r="EP25" s="4"/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>
        <v>1</v>
      </c>
      <c r="FK25" s="4"/>
    </row>
    <row r="26" spans="1:167" x14ac:dyDescent="0.25">
      <c r="A26" s="3">
        <v>13</v>
      </c>
      <c r="B26" s="4" t="s">
        <v>1435</v>
      </c>
      <c r="C26" s="3">
        <v>1</v>
      </c>
      <c r="D26" s="3"/>
      <c r="E26" s="3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/>
      <c r="AL26" s="4">
        <v>1</v>
      </c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>
        <v>1</v>
      </c>
      <c r="BO26" s="4"/>
      <c r="BP26" s="4"/>
      <c r="BQ26" s="4"/>
      <c r="BR26" s="4">
        <v>1</v>
      </c>
      <c r="BS26" s="4"/>
      <c r="BT26" s="4"/>
      <c r="BU26" s="4"/>
      <c r="BV26" s="4">
        <v>1</v>
      </c>
      <c r="BW26" s="4"/>
      <c r="BX26" s="4">
        <v>1</v>
      </c>
      <c r="BY26" s="4"/>
      <c r="BZ26" s="4"/>
      <c r="CA26" s="4"/>
      <c r="CB26" s="4">
        <v>1</v>
      </c>
      <c r="CC26" s="4"/>
      <c r="CD26" s="4">
        <v>1</v>
      </c>
      <c r="CE26" s="4"/>
      <c r="CF26" s="4"/>
      <c r="CG26" s="4">
        <v>1</v>
      </c>
      <c r="CH26" s="4"/>
      <c r="CI26" s="4"/>
      <c r="CJ26" s="4"/>
      <c r="CK26" s="4">
        <v>1</v>
      </c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/>
      <c r="DH26" s="4">
        <v>1</v>
      </c>
      <c r="DI26" s="4"/>
      <c r="DJ26" s="4"/>
      <c r="DK26" s="4"/>
      <c r="DL26" s="4">
        <v>1</v>
      </c>
      <c r="DM26" s="4"/>
      <c r="DN26" s="4">
        <v>1</v>
      </c>
      <c r="DO26" s="4"/>
      <c r="DP26" s="4"/>
      <c r="DQ26" s="4">
        <v>1</v>
      </c>
      <c r="DR26" s="4"/>
      <c r="DS26" s="4"/>
      <c r="DT26" s="4"/>
      <c r="DU26" s="4">
        <v>1</v>
      </c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>
        <v>1</v>
      </c>
      <c r="EI26" s="4"/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/>
      <c r="EV26" s="4">
        <v>1</v>
      </c>
      <c r="EW26" s="4">
        <v>1</v>
      </c>
      <c r="EX26" s="4"/>
      <c r="EY26" s="4"/>
      <c r="EZ26" s="4"/>
      <c r="FA26" s="4"/>
      <c r="FB26" s="4">
        <v>1</v>
      </c>
      <c r="FC26" s="4"/>
      <c r="FD26" s="4"/>
      <c r="FE26" s="4">
        <v>1</v>
      </c>
      <c r="FF26" s="4"/>
      <c r="FG26" s="4">
        <v>1</v>
      </c>
      <c r="FH26" s="4"/>
      <c r="FI26" s="4">
        <v>1</v>
      </c>
      <c r="FJ26" s="4"/>
      <c r="FK26" s="4"/>
    </row>
    <row r="27" spans="1:167" x14ac:dyDescent="0.25">
      <c r="A27" s="3">
        <v>14</v>
      </c>
      <c r="B27" s="4" t="s">
        <v>1436</v>
      </c>
      <c r="C27" s="3">
        <v>1</v>
      </c>
      <c r="D27" s="3"/>
      <c r="E27" s="3"/>
      <c r="F27" s="4"/>
      <c r="G27" s="4">
        <v>1</v>
      </c>
      <c r="H27" s="4"/>
      <c r="I27" s="4"/>
      <c r="J27" s="4">
        <v>1</v>
      </c>
      <c r="K27" s="4"/>
      <c r="L27" s="4">
        <v>1</v>
      </c>
      <c r="M27" s="4"/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/>
      <c r="AL27" s="4">
        <v>1</v>
      </c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/>
      <c r="BV27" s="4">
        <v>1</v>
      </c>
      <c r="BW27" s="4"/>
      <c r="BX27" s="4">
        <v>1</v>
      </c>
      <c r="BY27" s="4"/>
      <c r="BZ27" s="4"/>
      <c r="CA27" s="4"/>
      <c r="CB27" s="4">
        <v>1</v>
      </c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/>
      <c r="DH27" s="4">
        <v>1</v>
      </c>
      <c r="DI27" s="4"/>
      <c r="DJ27" s="4"/>
      <c r="DK27" s="4"/>
      <c r="DL27" s="4">
        <v>1</v>
      </c>
      <c r="DM27" s="4"/>
      <c r="DN27" s="4"/>
      <c r="DO27" s="4">
        <v>1</v>
      </c>
      <c r="DP27" s="4"/>
      <c r="DQ27" s="4"/>
      <c r="DR27" s="4">
        <v>1</v>
      </c>
      <c r="DS27" s="4"/>
      <c r="DT27" s="4"/>
      <c r="DU27" s="4">
        <v>1</v>
      </c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/>
      <c r="EM27" s="4">
        <v>1</v>
      </c>
      <c r="EN27" s="4"/>
      <c r="EO27" s="4">
        <v>1</v>
      </c>
      <c r="EP27" s="4"/>
      <c r="EQ27" s="4"/>
      <c r="ER27" s="4"/>
      <c r="ES27" s="4">
        <v>1</v>
      </c>
      <c r="ET27" s="4"/>
      <c r="EU27" s="4"/>
      <c r="EV27" s="4">
        <v>1</v>
      </c>
      <c r="EW27" s="4"/>
      <c r="EX27" s="4">
        <v>1</v>
      </c>
      <c r="EY27" s="4"/>
      <c r="EZ27" s="4"/>
      <c r="FA27" s="4"/>
      <c r="FB27" s="4">
        <v>1</v>
      </c>
      <c r="FC27" s="4"/>
      <c r="FD27" s="4"/>
      <c r="FE27" s="4">
        <v>1</v>
      </c>
      <c r="FF27" s="4"/>
      <c r="FG27" s="4"/>
      <c r="FH27" s="4">
        <v>1</v>
      </c>
      <c r="FI27" s="4"/>
      <c r="FJ27" s="4">
        <v>1</v>
      </c>
      <c r="FK27" s="4"/>
    </row>
    <row r="28" spans="1:167" x14ac:dyDescent="0.25">
      <c r="A28" s="3">
        <v>15</v>
      </c>
      <c r="B28" s="4" t="s">
        <v>1437</v>
      </c>
      <c r="C28" s="3">
        <v>1</v>
      </c>
      <c r="D28" s="3"/>
      <c r="E28" s="3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>
        <v>1</v>
      </c>
      <c r="AE28" s="4"/>
      <c r="AF28" s="4"/>
      <c r="AG28" s="4"/>
      <c r="AH28" s="4">
        <v>1</v>
      </c>
      <c r="AI28" s="4"/>
      <c r="AJ28" s="4"/>
      <c r="AK28" s="4"/>
      <c r="AL28" s="4">
        <v>1</v>
      </c>
      <c r="AM28" s="4">
        <v>1</v>
      </c>
      <c r="AN28" s="4"/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4"/>
      <c r="DE28" s="4"/>
      <c r="DF28" s="4">
        <v>1</v>
      </c>
      <c r="DG28" s="4"/>
      <c r="DH28" s="4">
        <v>1</v>
      </c>
      <c r="DI28" s="4"/>
      <c r="DJ28" s="4"/>
      <c r="DK28" s="4"/>
      <c r="DL28" s="4">
        <v>1</v>
      </c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/>
      <c r="EM28" s="4">
        <v>1</v>
      </c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/>
      <c r="FB28" s="4">
        <v>1</v>
      </c>
      <c r="FC28" s="4"/>
      <c r="FD28" s="4"/>
      <c r="FE28" s="4">
        <v>1</v>
      </c>
      <c r="FF28" s="4"/>
      <c r="FG28" s="4">
        <v>1</v>
      </c>
      <c r="FH28" s="4"/>
      <c r="FI28" s="4">
        <v>1</v>
      </c>
      <c r="FJ28" s="4"/>
      <c r="FK28" s="4"/>
    </row>
    <row r="29" spans="1:167" x14ac:dyDescent="0.25">
      <c r="A29" s="3">
        <v>16</v>
      </c>
      <c r="B29" s="4" t="s">
        <v>1438</v>
      </c>
      <c r="C29" s="3">
        <v>1</v>
      </c>
      <c r="D29" s="3"/>
      <c r="E29" s="3"/>
      <c r="F29" s="4"/>
      <c r="G29" s="4">
        <v>1</v>
      </c>
      <c r="H29" s="4"/>
      <c r="I29" s="4"/>
      <c r="J29" s="4">
        <v>1</v>
      </c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/>
      <c r="V29" s="4">
        <v>1</v>
      </c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>
        <v>1</v>
      </c>
      <c r="AZ29" s="4"/>
      <c r="BA29" s="4"/>
      <c r="BB29" s="4"/>
      <c r="BC29" s="4">
        <v>1</v>
      </c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/>
      <c r="CA29" s="4">
        <v>1</v>
      </c>
      <c r="CB29" s="4"/>
      <c r="CC29" s="4">
        <v>1</v>
      </c>
      <c r="CD29" s="4"/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/>
      <c r="DU29" s="4">
        <v>1</v>
      </c>
      <c r="DV29" s="4">
        <v>1</v>
      </c>
      <c r="DW29" s="4"/>
      <c r="DX29" s="4"/>
      <c r="DY29" s="4"/>
      <c r="DZ29" s="4"/>
      <c r="EA29" s="4">
        <v>1</v>
      </c>
      <c r="EB29" s="4"/>
      <c r="EC29" s="4">
        <v>1</v>
      </c>
      <c r="ED29" s="4"/>
      <c r="EE29" s="4"/>
      <c r="EF29" s="4"/>
      <c r="EG29" s="4">
        <v>1</v>
      </c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/>
      <c r="EV29" s="4">
        <v>1</v>
      </c>
      <c r="EW29" s="4">
        <v>1</v>
      </c>
      <c r="EX29" s="4"/>
      <c r="EY29" s="4"/>
      <c r="EZ29" s="4"/>
      <c r="FA29" s="4"/>
      <c r="FB29" s="4">
        <v>1</v>
      </c>
      <c r="FC29" s="4"/>
      <c r="FD29" s="4"/>
      <c r="FE29" s="4">
        <v>1</v>
      </c>
      <c r="FF29" s="4"/>
      <c r="FG29" s="4">
        <v>1</v>
      </c>
      <c r="FH29" s="4"/>
      <c r="FI29" s="4">
        <v>1</v>
      </c>
      <c r="FJ29" s="4"/>
      <c r="FK29" s="4"/>
    </row>
    <row r="30" spans="1:167" x14ac:dyDescent="0.25">
      <c r="A30" s="136" t="s">
        <v>171</v>
      </c>
      <c r="B30" s="137"/>
      <c r="C30" s="3">
        <f t="shared" ref="C30:AH30" si="0">SUM(C14:C29)</f>
        <v>13</v>
      </c>
      <c r="D30" s="3">
        <f t="shared" si="0"/>
        <v>3</v>
      </c>
      <c r="E30" s="3">
        <f t="shared" si="0"/>
        <v>0</v>
      </c>
      <c r="F30" s="3">
        <f t="shared" si="0"/>
        <v>5</v>
      </c>
      <c r="G30" s="3">
        <f t="shared" si="0"/>
        <v>10</v>
      </c>
      <c r="H30" s="3">
        <f t="shared" si="0"/>
        <v>1</v>
      </c>
      <c r="I30" s="3">
        <f t="shared" si="0"/>
        <v>5</v>
      </c>
      <c r="J30" s="3">
        <f t="shared" si="0"/>
        <v>10</v>
      </c>
      <c r="K30" s="3">
        <f t="shared" si="0"/>
        <v>1</v>
      </c>
      <c r="L30" s="3">
        <f t="shared" si="0"/>
        <v>9</v>
      </c>
      <c r="M30" s="3">
        <f t="shared" si="0"/>
        <v>6</v>
      </c>
      <c r="N30" s="3">
        <f t="shared" si="0"/>
        <v>1</v>
      </c>
      <c r="O30" s="3">
        <f t="shared" si="0"/>
        <v>6</v>
      </c>
      <c r="P30" s="3">
        <f t="shared" si="0"/>
        <v>7</v>
      </c>
      <c r="Q30" s="3">
        <f t="shared" si="0"/>
        <v>3</v>
      </c>
      <c r="R30" s="3">
        <f t="shared" si="0"/>
        <v>6</v>
      </c>
      <c r="S30" s="3">
        <f t="shared" si="0"/>
        <v>8</v>
      </c>
      <c r="T30" s="3">
        <f t="shared" si="0"/>
        <v>2</v>
      </c>
      <c r="U30" s="3">
        <f t="shared" si="0"/>
        <v>7</v>
      </c>
      <c r="V30" s="3">
        <f t="shared" si="0"/>
        <v>8</v>
      </c>
      <c r="W30" s="3">
        <f t="shared" si="0"/>
        <v>1</v>
      </c>
      <c r="X30" s="3">
        <f t="shared" si="0"/>
        <v>6</v>
      </c>
      <c r="Y30" s="3">
        <f t="shared" si="0"/>
        <v>9</v>
      </c>
      <c r="Z30" s="3">
        <f t="shared" si="0"/>
        <v>1</v>
      </c>
      <c r="AA30" s="3">
        <f t="shared" si="0"/>
        <v>6</v>
      </c>
      <c r="AB30" s="3">
        <f t="shared" si="0"/>
        <v>9</v>
      </c>
      <c r="AC30" s="3">
        <f t="shared" si="0"/>
        <v>1</v>
      </c>
      <c r="AD30" s="3">
        <f t="shared" si="0"/>
        <v>7</v>
      </c>
      <c r="AE30" s="3">
        <f t="shared" si="0"/>
        <v>8</v>
      </c>
      <c r="AF30" s="3">
        <f t="shared" si="0"/>
        <v>1</v>
      </c>
      <c r="AG30" s="3">
        <f t="shared" si="0"/>
        <v>6</v>
      </c>
      <c r="AH30" s="3">
        <f t="shared" si="0"/>
        <v>6</v>
      </c>
      <c r="AI30" s="3">
        <f t="shared" ref="AI30:BN30" si="1">SUM(AI14:AI29)</f>
        <v>4</v>
      </c>
      <c r="AJ30" s="3">
        <f t="shared" si="1"/>
        <v>6</v>
      </c>
      <c r="AK30" s="3">
        <f t="shared" si="1"/>
        <v>0</v>
      </c>
      <c r="AL30" s="3">
        <f t="shared" si="1"/>
        <v>10</v>
      </c>
      <c r="AM30" s="3">
        <f t="shared" si="1"/>
        <v>7</v>
      </c>
      <c r="AN30" s="3">
        <f t="shared" si="1"/>
        <v>6</v>
      </c>
      <c r="AO30" s="3">
        <f t="shared" si="1"/>
        <v>3</v>
      </c>
      <c r="AP30" s="3">
        <f t="shared" si="1"/>
        <v>6</v>
      </c>
      <c r="AQ30" s="3">
        <f t="shared" si="1"/>
        <v>7</v>
      </c>
      <c r="AR30" s="3">
        <f t="shared" si="1"/>
        <v>3</v>
      </c>
      <c r="AS30" s="3">
        <f t="shared" si="1"/>
        <v>4</v>
      </c>
      <c r="AT30" s="3">
        <f t="shared" si="1"/>
        <v>11</v>
      </c>
      <c r="AU30" s="3">
        <f t="shared" si="1"/>
        <v>1</v>
      </c>
      <c r="AV30" s="3">
        <f t="shared" si="1"/>
        <v>4</v>
      </c>
      <c r="AW30" s="3">
        <f t="shared" si="1"/>
        <v>5</v>
      </c>
      <c r="AX30" s="3">
        <f t="shared" si="1"/>
        <v>7</v>
      </c>
      <c r="AY30" s="3">
        <f t="shared" si="1"/>
        <v>8</v>
      </c>
      <c r="AZ30" s="3">
        <f t="shared" si="1"/>
        <v>7</v>
      </c>
      <c r="BA30" s="3">
        <f t="shared" si="1"/>
        <v>1</v>
      </c>
      <c r="BB30" s="3">
        <f t="shared" si="1"/>
        <v>6</v>
      </c>
      <c r="BC30" s="3">
        <f t="shared" si="1"/>
        <v>9</v>
      </c>
      <c r="BD30" s="3">
        <f t="shared" si="1"/>
        <v>1</v>
      </c>
      <c r="BE30" s="3">
        <f t="shared" si="1"/>
        <v>8</v>
      </c>
      <c r="BF30" s="3">
        <f t="shared" si="1"/>
        <v>7</v>
      </c>
      <c r="BG30" s="3">
        <f t="shared" si="1"/>
        <v>1</v>
      </c>
      <c r="BH30" s="3">
        <f t="shared" si="1"/>
        <v>8</v>
      </c>
      <c r="BI30" s="3">
        <f t="shared" si="1"/>
        <v>7</v>
      </c>
      <c r="BJ30" s="3">
        <f t="shared" si="1"/>
        <v>1</v>
      </c>
      <c r="BK30" s="3">
        <f t="shared" si="1"/>
        <v>8</v>
      </c>
      <c r="BL30" s="3">
        <f t="shared" si="1"/>
        <v>7</v>
      </c>
      <c r="BM30" s="3">
        <f t="shared" si="1"/>
        <v>1</v>
      </c>
      <c r="BN30" s="3">
        <f t="shared" si="1"/>
        <v>15</v>
      </c>
      <c r="BO30" s="3">
        <f t="shared" ref="BO30:CT30" si="2">SUM(BO14:BO29)</f>
        <v>0</v>
      </c>
      <c r="BP30" s="3">
        <f t="shared" si="2"/>
        <v>1</v>
      </c>
      <c r="BQ30" s="3">
        <f t="shared" si="2"/>
        <v>4</v>
      </c>
      <c r="BR30" s="3">
        <f t="shared" si="2"/>
        <v>11</v>
      </c>
      <c r="BS30" s="3">
        <f t="shared" si="2"/>
        <v>1</v>
      </c>
      <c r="BT30" s="3">
        <f t="shared" si="2"/>
        <v>6</v>
      </c>
      <c r="BU30" s="3">
        <f t="shared" si="2"/>
        <v>3</v>
      </c>
      <c r="BV30" s="3">
        <f t="shared" si="2"/>
        <v>7</v>
      </c>
      <c r="BW30" s="3">
        <f t="shared" si="2"/>
        <v>8</v>
      </c>
      <c r="BX30" s="3">
        <f t="shared" si="2"/>
        <v>7</v>
      </c>
      <c r="BY30" s="3">
        <f t="shared" si="2"/>
        <v>1</v>
      </c>
      <c r="BZ30" s="3">
        <f t="shared" si="2"/>
        <v>4</v>
      </c>
      <c r="CA30" s="3">
        <f t="shared" si="2"/>
        <v>4</v>
      </c>
      <c r="CB30" s="3">
        <f t="shared" si="2"/>
        <v>8</v>
      </c>
      <c r="CC30" s="3">
        <f t="shared" si="2"/>
        <v>6</v>
      </c>
      <c r="CD30" s="3">
        <f t="shared" si="2"/>
        <v>8</v>
      </c>
      <c r="CE30" s="3">
        <f t="shared" si="2"/>
        <v>2</v>
      </c>
      <c r="CF30" s="3">
        <f t="shared" si="2"/>
        <v>6</v>
      </c>
      <c r="CG30" s="3">
        <f t="shared" si="2"/>
        <v>8</v>
      </c>
      <c r="CH30" s="3">
        <f t="shared" si="2"/>
        <v>2</v>
      </c>
      <c r="CI30" s="3">
        <f t="shared" si="2"/>
        <v>0</v>
      </c>
      <c r="CJ30" s="3">
        <f t="shared" si="2"/>
        <v>7</v>
      </c>
      <c r="CK30" s="3">
        <f t="shared" si="2"/>
        <v>9</v>
      </c>
      <c r="CL30" s="3">
        <f t="shared" si="2"/>
        <v>0</v>
      </c>
      <c r="CM30" s="3">
        <f t="shared" si="2"/>
        <v>5</v>
      </c>
      <c r="CN30" s="3">
        <f t="shared" si="2"/>
        <v>11</v>
      </c>
      <c r="CO30" s="3">
        <f t="shared" si="2"/>
        <v>0</v>
      </c>
      <c r="CP30" s="3">
        <f t="shared" si="2"/>
        <v>5</v>
      </c>
      <c r="CQ30" s="3">
        <f t="shared" si="2"/>
        <v>11</v>
      </c>
      <c r="CR30" s="3">
        <f t="shared" si="2"/>
        <v>0</v>
      </c>
      <c r="CS30" s="3">
        <f t="shared" si="2"/>
        <v>6</v>
      </c>
      <c r="CT30" s="3">
        <f t="shared" si="2"/>
        <v>10</v>
      </c>
      <c r="CU30" s="3">
        <f t="shared" ref="CU30:DZ30" si="3">SUM(CU14:CU29)</f>
        <v>6</v>
      </c>
      <c r="CV30" s="3">
        <f t="shared" si="3"/>
        <v>7</v>
      </c>
      <c r="CW30" s="3">
        <f t="shared" si="3"/>
        <v>3</v>
      </c>
      <c r="CX30" s="3">
        <f t="shared" si="3"/>
        <v>6</v>
      </c>
      <c r="CY30" s="3">
        <f t="shared" si="3"/>
        <v>0</v>
      </c>
      <c r="CZ30" s="3">
        <f t="shared" si="3"/>
        <v>10</v>
      </c>
      <c r="DA30" s="3">
        <f t="shared" si="3"/>
        <v>4</v>
      </c>
      <c r="DB30" s="3">
        <f t="shared" si="3"/>
        <v>4</v>
      </c>
      <c r="DC30" s="3">
        <f t="shared" si="3"/>
        <v>8</v>
      </c>
      <c r="DD30" s="3">
        <f t="shared" si="3"/>
        <v>0</v>
      </c>
      <c r="DE30" s="3">
        <f t="shared" si="3"/>
        <v>6</v>
      </c>
      <c r="DF30" s="3">
        <f t="shared" si="3"/>
        <v>10</v>
      </c>
      <c r="DG30" s="3">
        <f t="shared" si="3"/>
        <v>4</v>
      </c>
      <c r="DH30" s="3">
        <f t="shared" si="3"/>
        <v>6</v>
      </c>
      <c r="DI30" s="3">
        <f t="shared" si="3"/>
        <v>6</v>
      </c>
      <c r="DJ30" s="3">
        <f t="shared" si="3"/>
        <v>2</v>
      </c>
      <c r="DK30" s="3">
        <f t="shared" si="3"/>
        <v>5</v>
      </c>
      <c r="DL30" s="3">
        <f t="shared" si="3"/>
        <v>9</v>
      </c>
      <c r="DM30" s="3">
        <f t="shared" si="3"/>
        <v>3</v>
      </c>
      <c r="DN30" s="3">
        <f t="shared" si="3"/>
        <v>6</v>
      </c>
      <c r="DO30" s="3">
        <f t="shared" si="3"/>
        <v>7</v>
      </c>
      <c r="DP30" s="3">
        <f t="shared" si="3"/>
        <v>3</v>
      </c>
      <c r="DQ30" s="3">
        <f t="shared" si="3"/>
        <v>6</v>
      </c>
      <c r="DR30" s="3">
        <f t="shared" si="3"/>
        <v>7</v>
      </c>
      <c r="DS30" s="3">
        <f t="shared" si="3"/>
        <v>1</v>
      </c>
      <c r="DT30" s="3">
        <f t="shared" si="3"/>
        <v>6</v>
      </c>
      <c r="DU30" s="3">
        <f t="shared" si="3"/>
        <v>9</v>
      </c>
      <c r="DV30" s="3">
        <f t="shared" si="3"/>
        <v>14</v>
      </c>
      <c r="DW30" s="3">
        <f t="shared" si="3"/>
        <v>2</v>
      </c>
      <c r="DX30" s="3">
        <f t="shared" si="3"/>
        <v>0</v>
      </c>
      <c r="DY30" s="3">
        <f t="shared" si="3"/>
        <v>9</v>
      </c>
      <c r="DZ30" s="3">
        <f t="shared" si="3"/>
        <v>5</v>
      </c>
      <c r="EA30" s="3">
        <f t="shared" ref="EA30:FF30" si="4">SUM(EA14:EA29)</f>
        <v>2</v>
      </c>
      <c r="EB30" s="3">
        <f t="shared" si="4"/>
        <v>6</v>
      </c>
      <c r="EC30" s="3">
        <f t="shared" si="4"/>
        <v>10</v>
      </c>
      <c r="ED30" s="3">
        <f t="shared" si="4"/>
        <v>0</v>
      </c>
      <c r="EE30" s="3">
        <f t="shared" si="4"/>
        <v>9</v>
      </c>
      <c r="EF30" s="3">
        <f t="shared" si="4"/>
        <v>5</v>
      </c>
      <c r="EG30" s="3">
        <f t="shared" si="4"/>
        <v>2</v>
      </c>
      <c r="EH30" s="3">
        <f t="shared" si="4"/>
        <v>8</v>
      </c>
      <c r="EI30" s="3">
        <f t="shared" si="4"/>
        <v>5</v>
      </c>
      <c r="EJ30" s="3">
        <f t="shared" si="4"/>
        <v>3</v>
      </c>
      <c r="EK30" s="3">
        <f t="shared" si="4"/>
        <v>5</v>
      </c>
      <c r="EL30" s="3">
        <f t="shared" si="4"/>
        <v>3</v>
      </c>
      <c r="EM30" s="3">
        <f t="shared" si="4"/>
        <v>8</v>
      </c>
      <c r="EN30" s="3">
        <f t="shared" si="4"/>
        <v>6</v>
      </c>
      <c r="EO30" s="3">
        <f t="shared" si="4"/>
        <v>10</v>
      </c>
      <c r="EP30" s="3">
        <f t="shared" si="4"/>
        <v>0</v>
      </c>
      <c r="EQ30" s="3">
        <f t="shared" si="4"/>
        <v>4</v>
      </c>
      <c r="ER30" s="3">
        <f t="shared" si="4"/>
        <v>5</v>
      </c>
      <c r="ES30" s="3">
        <f t="shared" si="4"/>
        <v>7</v>
      </c>
      <c r="ET30" s="3">
        <f t="shared" si="4"/>
        <v>0</v>
      </c>
      <c r="EU30" s="3">
        <f t="shared" si="4"/>
        <v>7</v>
      </c>
      <c r="EV30" s="3">
        <f t="shared" si="4"/>
        <v>9</v>
      </c>
      <c r="EW30" s="3">
        <f t="shared" si="4"/>
        <v>10</v>
      </c>
      <c r="EX30" s="3">
        <f t="shared" si="4"/>
        <v>4</v>
      </c>
      <c r="EY30" s="3">
        <f t="shared" si="4"/>
        <v>2</v>
      </c>
      <c r="EZ30" s="3">
        <f t="shared" si="4"/>
        <v>1</v>
      </c>
      <c r="FA30" s="3">
        <f t="shared" si="4"/>
        <v>5</v>
      </c>
      <c r="FB30" s="3">
        <f t="shared" si="4"/>
        <v>10</v>
      </c>
      <c r="FC30" s="3">
        <f t="shared" si="4"/>
        <v>5</v>
      </c>
      <c r="FD30" s="3">
        <f t="shared" si="4"/>
        <v>1</v>
      </c>
      <c r="FE30" s="3">
        <f t="shared" si="4"/>
        <v>10</v>
      </c>
      <c r="FF30" s="3">
        <f t="shared" si="4"/>
        <v>5</v>
      </c>
      <c r="FG30" s="3">
        <f t="shared" ref="FG30:FK30" si="5">SUM(FG14:FG29)</f>
        <v>4</v>
      </c>
      <c r="FH30" s="3">
        <f t="shared" si="5"/>
        <v>7</v>
      </c>
      <c r="FI30" s="3">
        <f t="shared" si="5"/>
        <v>9</v>
      </c>
      <c r="FJ30" s="3">
        <f t="shared" si="5"/>
        <v>6</v>
      </c>
      <c r="FK30" s="3">
        <f t="shared" si="5"/>
        <v>1</v>
      </c>
    </row>
    <row r="31" spans="1:167" x14ac:dyDescent="0.25">
      <c r="A31" s="138" t="s">
        <v>782</v>
      </c>
      <c r="B31" s="139"/>
      <c r="C31" s="10">
        <f>C30/16%</f>
        <v>81.25</v>
      </c>
      <c r="D31" s="10">
        <f t="shared" ref="D31:BO31" si="6">D30/16%</f>
        <v>18.75</v>
      </c>
      <c r="E31" s="10">
        <f t="shared" si="6"/>
        <v>0</v>
      </c>
      <c r="F31" s="10">
        <f t="shared" si="6"/>
        <v>31.25</v>
      </c>
      <c r="G31" s="10">
        <f t="shared" si="6"/>
        <v>62.5</v>
      </c>
      <c r="H31" s="10">
        <f t="shared" si="6"/>
        <v>6.25</v>
      </c>
      <c r="I31" s="10">
        <f t="shared" si="6"/>
        <v>31.25</v>
      </c>
      <c r="J31" s="10">
        <f t="shared" si="6"/>
        <v>62.5</v>
      </c>
      <c r="K31" s="10">
        <f t="shared" si="6"/>
        <v>6.25</v>
      </c>
      <c r="L31" s="10">
        <f t="shared" si="6"/>
        <v>56.25</v>
      </c>
      <c r="M31" s="10">
        <f t="shared" si="6"/>
        <v>37.5</v>
      </c>
      <c r="N31" s="10">
        <f t="shared" si="6"/>
        <v>6.25</v>
      </c>
      <c r="O31" s="10">
        <f t="shared" si="6"/>
        <v>37.5</v>
      </c>
      <c r="P31" s="10">
        <f t="shared" si="6"/>
        <v>43.75</v>
      </c>
      <c r="Q31" s="10">
        <f t="shared" si="6"/>
        <v>18.75</v>
      </c>
      <c r="R31" s="10">
        <f t="shared" si="6"/>
        <v>37.5</v>
      </c>
      <c r="S31" s="10">
        <f t="shared" si="6"/>
        <v>50</v>
      </c>
      <c r="T31" s="10">
        <f t="shared" si="6"/>
        <v>12.5</v>
      </c>
      <c r="U31" s="10">
        <f t="shared" si="6"/>
        <v>43.75</v>
      </c>
      <c r="V31" s="10">
        <f t="shared" si="6"/>
        <v>50</v>
      </c>
      <c r="W31" s="10">
        <f t="shared" si="6"/>
        <v>6.25</v>
      </c>
      <c r="X31" s="10">
        <f t="shared" si="6"/>
        <v>37.5</v>
      </c>
      <c r="Y31" s="10">
        <f t="shared" si="6"/>
        <v>56.25</v>
      </c>
      <c r="Z31" s="10">
        <f t="shared" si="6"/>
        <v>6.25</v>
      </c>
      <c r="AA31" s="10">
        <f t="shared" si="6"/>
        <v>37.5</v>
      </c>
      <c r="AB31" s="10">
        <f t="shared" si="6"/>
        <v>56.25</v>
      </c>
      <c r="AC31" s="10">
        <f t="shared" si="6"/>
        <v>6.25</v>
      </c>
      <c r="AD31" s="10">
        <f t="shared" si="6"/>
        <v>43.75</v>
      </c>
      <c r="AE31" s="10">
        <f t="shared" si="6"/>
        <v>50</v>
      </c>
      <c r="AF31" s="10">
        <f t="shared" si="6"/>
        <v>6.25</v>
      </c>
      <c r="AG31" s="10">
        <f t="shared" si="6"/>
        <v>37.5</v>
      </c>
      <c r="AH31" s="10">
        <f t="shared" si="6"/>
        <v>37.5</v>
      </c>
      <c r="AI31" s="10">
        <f t="shared" si="6"/>
        <v>25</v>
      </c>
      <c r="AJ31" s="10">
        <f t="shared" si="6"/>
        <v>37.5</v>
      </c>
      <c r="AK31" s="10">
        <f t="shared" si="6"/>
        <v>0</v>
      </c>
      <c r="AL31" s="10">
        <f t="shared" si="6"/>
        <v>62.5</v>
      </c>
      <c r="AM31" s="10">
        <f t="shared" si="6"/>
        <v>43.75</v>
      </c>
      <c r="AN31" s="10">
        <f t="shared" si="6"/>
        <v>37.5</v>
      </c>
      <c r="AO31" s="10">
        <f t="shared" si="6"/>
        <v>18.75</v>
      </c>
      <c r="AP31" s="10">
        <f t="shared" si="6"/>
        <v>37.5</v>
      </c>
      <c r="AQ31" s="10">
        <f t="shared" si="6"/>
        <v>43.75</v>
      </c>
      <c r="AR31" s="10">
        <f t="shared" si="6"/>
        <v>18.75</v>
      </c>
      <c r="AS31" s="10">
        <f t="shared" si="6"/>
        <v>25</v>
      </c>
      <c r="AT31" s="10">
        <f t="shared" si="6"/>
        <v>68.75</v>
      </c>
      <c r="AU31" s="10">
        <f t="shared" si="6"/>
        <v>6.25</v>
      </c>
      <c r="AV31" s="10">
        <f t="shared" si="6"/>
        <v>25</v>
      </c>
      <c r="AW31" s="10">
        <f t="shared" si="6"/>
        <v>31.25</v>
      </c>
      <c r="AX31" s="10">
        <f t="shared" si="6"/>
        <v>43.75</v>
      </c>
      <c r="AY31" s="10">
        <f t="shared" si="6"/>
        <v>50</v>
      </c>
      <c r="AZ31" s="10">
        <f t="shared" si="6"/>
        <v>43.75</v>
      </c>
      <c r="BA31" s="10">
        <f t="shared" si="6"/>
        <v>6.25</v>
      </c>
      <c r="BB31" s="10">
        <f t="shared" si="6"/>
        <v>37.5</v>
      </c>
      <c r="BC31" s="10">
        <f t="shared" si="6"/>
        <v>56.25</v>
      </c>
      <c r="BD31" s="10">
        <f t="shared" si="6"/>
        <v>6.25</v>
      </c>
      <c r="BE31" s="10">
        <f t="shared" si="6"/>
        <v>50</v>
      </c>
      <c r="BF31" s="10">
        <f t="shared" si="6"/>
        <v>43.75</v>
      </c>
      <c r="BG31" s="10">
        <f t="shared" si="6"/>
        <v>6.25</v>
      </c>
      <c r="BH31" s="10">
        <f t="shared" si="6"/>
        <v>50</v>
      </c>
      <c r="BI31" s="10">
        <f t="shared" si="6"/>
        <v>43.75</v>
      </c>
      <c r="BJ31" s="10">
        <f t="shared" si="6"/>
        <v>6.25</v>
      </c>
      <c r="BK31" s="10">
        <f t="shared" si="6"/>
        <v>50</v>
      </c>
      <c r="BL31" s="10">
        <f t="shared" si="6"/>
        <v>43.75</v>
      </c>
      <c r="BM31" s="10">
        <f t="shared" si="6"/>
        <v>6.25</v>
      </c>
      <c r="BN31" s="10">
        <f t="shared" si="6"/>
        <v>93.75</v>
      </c>
      <c r="BO31" s="10">
        <f t="shared" si="6"/>
        <v>0</v>
      </c>
      <c r="BP31" s="10">
        <f t="shared" ref="BP31:EA31" si="7">BP30/16%</f>
        <v>6.25</v>
      </c>
      <c r="BQ31" s="10">
        <f t="shared" si="7"/>
        <v>25</v>
      </c>
      <c r="BR31" s="10">
        <f t="shared" si="7"/>
        <v>68.75</v>
      </c>
      <c r="BS31" s="10">
        <f t="shared" si="7"/>
        <v>6.25</v>
      </c>
      <c r="BT31" s="10">
        <f t="shared" si="7"/>
        <v>37.5</v>
      </c>
      <c r="BU31" s="10">
        <f t="shared" si="7"/>
        <v>18.75</v>
      </c>
      <c r="BV31" s="10">
        <f t="shared" si="7"/>
        <v>43.75</v>
      </c>
      <c r="BW31" s="10">
        <f t="shared" si="7"/>
        <v>50</v>
      </c>
      <c r="BX31" s="10">
        <f t="shared" si="7"/>
        <v>43.75</v>
      </c>
      <c r="BY31" s="10">
        <f t="shared" si="7"/>
        <v>6.25</v>
      </c>
      <c r="BZ31" s="10">
        <f t="shared" si="7"/>
        <v>25</v>
      </c>
      <c r="CA31" s="10">
        <f t="shared" si="7"/>
        <v>25</v>
      </c>
      <c r="CB31" s="10">
        <f t="shared" si="7"/>
        <v>50</v>
      </c>
      <c r="CC31" s="10">
        <f t="shared" si="7"/>
        <v>37.5</v>
      </c>
      <c r="CD31" s="10">
        <f t="shared" si="7"/>
        <v>50</v>
      </c>
      <c r="CE31" s="10">
        <f t="shared" si="7"/>
        <v>12.5</v>
      </c>
      <c r="CF31" s="10">
        <f t="shared" si="7"/>
        <v>37.5</v>
      </c>
      <c r="CG31" s="10">
        <f t="shared" si="7"/>
        <v>50</v>
      </c>
      <c r="CH31" s="10">
        <f t="shared" si="7"/>
        <v>12.5</v>
      </c>
      <c r="CI31" s="10">
        <f t="shared" si="7"/>
        <v>0</v>
      </c>
      <c r="CJ31" s="10">
        <f t="shared" si="7"/>
        <v>43.75</v>
      </c>
      <c r="CK31" s="10">
        <f t="shared" si="7"/>
        <v>56.25</v>
      </c>
      <c r="CL31" s="10">
        <f t="shared" si="7"/>
        <v>0</v>
      </c>
      <c r="CM31" s="10">
        <f t="shared" si="7"/>
        <v>31.25</v>
      </c>
      <c r="CN31" s="10">
        <f t="shared" si="7"/>
        <v>68.75</v>
      </c>
      <c r="CO31" s="10">
        <f t="shared" si="7"/>
        <v>0</v>
      </c>
      <c r="CP31" s="10">
        <f t="shared" si="7"/>
        <v>31.25</v>
      </c>
      <c r="CQ31" s="10">
        <f t="shared" si="7"/>
        <v>68.75</v>
      </c>
      <c r="CR31" s="10">
        <f t="shared" si="7"/>
        <v>0</v>
      </c>
      <c r="CS31" s="10">
        <f t="shared" si="7"/>
        <v>37.5</v>
      </c>
      <c r="CT31" s="10">
        <f t="shared" si="7"/>
        <v>62.5</v>
      </c>
      <c r="CU31" s="10">
        <f t="shared" si="7"/>
        <v>37.5</v>
      </c>
      <c r="CV31" s="10">
        <f t="shared" si="7"/>
        <v>43.75</v>
      </c>
      <c r="CW31" s="10">
        <f t="shared" si="7"/>
        <v>18.75</v>
      </c>
      <c r="CX31" s="10">
        <f t="shared" si="7"/>
        <v>37.5</v>
      </c>
      <c r="CY31" s="10">
        <f t="shared" si="7"/>
        <v>0</v>
      </c>
      <c r="CZ31" s="10">
        <f t="shared" si="7"/>
        <v>62.5</v>
      </c>
      <c r="DA31" s="10">
        <f t="shared" si="7"/>
        <v>25</v>
      </c>
      <c r="DB31" s="10">
        <f t="shared" si="7"/>
        <v>25</v>
      </c>
      <c r="DC31" s="10">
        <f t="shared" si="7"/>
        <v>50</v>
      </c>
      <c r="DD31" s="10">
        <f t="shared" si="7"/>
        <v>0</v>
      </c>
      <c r="DE31" s="10">
        <f t="shared" si="7"/>
        <v>37.5</v>
      </c>
      <c r="DF31" s="10">
        <f t="shared" si="7"/>
        <v>62.5</v>
      </c>
      <c r="DG31" s="10">
        <f t="shared" si="7"/>
        <v>25</v>
      </c>
      <c r="DH31" s="10">
        <f t="shared" si="7"/>
        <v>37.5</v>
      </c>
      <c r="DI31" s="10">
        <f t="shared" si="7"/>
        <v>37.5</v>
      </c>
      <c r="DJ31" s="10">
        <f t="shared" si="7"/>
        <v>12.5</v>
      </c>
      <c r="DK31" s="10">
        <f t="shared" si="7"/>
        <v>31.25</v>
      </c>
      <c r="DL31" s="10">
        <f t="shared" si="7"/>
        <v>56.25</v>
      </c>
      <c r="DM31" s="10">
        <f t="shared" si="7"/>
        <v>18.75</v>
      </c>
      <c r="DN31" s="10">
        <f t="shared" si="7"/>
        <v>37.5</v>
      </c>
      <c r="DO31" s="10">
        <f t="shared" si="7"/>
        <v>43.75</v>
      </c>
      <c r="DP31" s="10">
        <f t="shared" si="7"/>
        <v>18.75</v>
      </c>
      <c r="DQ31" s="10">
        <f t="shared" si="7"/>
        <v>37.5</v>
      </c>
      <c r="DR31" s="10">
        <f t="shared" si="7"/>
        <v>43.75</v>
      </c>
      <c r="DS31" s="10">
        <f t="shared" si="7"/>
        <v>6.25</v>
      </c>
      <c r="DT31" s="10">
        <f t="shared" si="7"/>
        <v>37.5</v>
      </c>
      <c r="DU31" s="10">
        <f t="shared" si="7"/>
        <v>56.25</v>
      </c>
      <c r="DV31" s="10">
        <f t="shared" si="7"/>
        <v>87.5</v>
      </c>
      <c r="DW31" s="10">
        <f t="shared" si="7"/>
        <v>12.5</v>
      </c>
      <c r="DX31" s="10">
        <f t="shared" si="7"/>
        <v>0</v>
      </c>
      <c r="DY31" s="10">
        <f t="shared" si="7"/>
        <v>56.25</v>
      </c>
      <c r="DZ31" s="10">
        <f t="shared" si="7"/>
        <v>31.25</v>
      </c>
      <c r="EA31" s="10">
        <f t="shared" si="7"/>
        <v>12.5</v>
      </c>
      <c r="EB31" s="10">
        <f t="shared" ref="EB31:FK31" si="8">EB30/16%</f>
        <v>37.5</v>
      </c>
      <c r="EC31" s="10">
        <f t="shared" si="8"/>
        <v>62.5</v>
      </c>
      <c r="ED31" s="10">
        <f t="shared" si="8"/>
        <v>0</v>
      </c>
      <c r="EE31" s="10">
        <f t="shared" si="8"/>
        <v>56.25</v>
      </c>
      <c r="EF31" s="10">
        <f t="shared" si="8"/>
        <v>31.25</v>
      </c>
      <c r="EG31" s="10">
        <f t="shared" si="8"/>
        <v>12.5</v>
      </c>
      <c r="EH31" s="10">
        <f t="shared" si="8"/>
        <v>50</v>
      </c>
      <c r="EI31" s="10">
        <f t="shared" si="8"/>
        <v>31.25</v>
      </c>
      <c r="EJ31" s="10">
        <f t="shared" si="8"/>
        <v>18.75</v>
      </c>
      <c r="EK31" s="10">
        <f t="shared" si="8"/>
        <v>31.25</v>
      </c>
      <c r="EL31" s="10">
        <f t="shared" si="8"/>
        <v>18.75</v>
      </c>
      <c r="EM31" s="10">
        <f t="shared" si="8"/>
        <v>50</v>
      </c>
      <c r="EN31" s="10">
        <f t="shared" si="8"/>
        <v>37.5</v>
      </c>
      <c r="EO31" s="10">
        <f t="shared" si="8"/>
        <v>62.5</v>
      </c>
      <c r="EP31" s="10">
        <f t="shared" si="8"/>
        <v>0</v>
      </c>
      <c r="EQ31" s="10">
        <f t="shared" si="8"/>
        <v>25</v>
      </c>
      <c r="ER31" s="10">
        <f t="shared" si="8"/>
        <v>31.25</v>
      </c>
      <c r="ES31" s="10">
        <f t="shared" si="8"/>
        <v>43.75</v>
      </c>
      <c r="ET31" s="10">
        <f t="shared" si="8"/>
        <v>0</v>
      </c>
      <c r="EU31" s="10">
        <f t="shared" si="8"/>
        <v>43.75</v>
      </c>
      <c r="EV31" s="10">
        <f t="shared" si="8"/>
        <v>56.25</v>
      </c>
      <c r="EW31" s="10">
        <f t="shared" si="8"/>
        <v>62.5</v>
      </c>
      <c r="EX31" s="10">
        <f t="shared" si="8"/>
        <v>25</v>
      </c>
      <c r="EY31" s="10">
        <f t="shared" si="8"/>
        <v>12.5</v>
      </c>
      <c r="EZ31" s="10">
        <f t="shared" si="8"/>
        <v>6.25</v>
      </c>
      <c r="FA31" s="10">
        <f t="shared" si="8"/>
        <v>31.25</v>
      </c>
      <c r="FB31" s="10">
        <f t="shared" si="8"/>
        <v>62.5</v>
      </c>
      <c r="FC31" s="10">
        <f t="shared" si="8"/>
        <v>31.25</v>
      </c>
      <c r="FD31" s="10">
        <f t="shared" si="8"/>
        <v>6.25</v>
      </c>
      <c r="FE31" s="10">
        <f t="shared" si="8"/>
        <v>62.5</v>
      </c>
      <c r="FF31" s="10">
        <f t="shared" si="8"/>
        <v>31.25</v>
      </c>
      <c r="FG31" s="10">
        <f t="shared" si="8"/>
        <v>25</v>
      </c>
      <c r="FH31" s="10">
        <f t="shared" si="8"/>
        <v>43.75</v>
      </c>
      <c r="FI31" s="10">
        <f t="shared" si="8"/>
        <v>56.25</v>
      </c>
      <c r="FJ31" s="10">
        <f t="shared" si="8"/>
        <v>37.5</v>
      </c>
      <c r="FK31" s="10">
        <f t="shared" si="8"/>
        <v>6.25</v>
      </c>
    </row>
    <row r="33" spans="2:13" x14ac:dyDescent="0.25">
      <c r="B33" s="106" t="s">
        <v>1391</v>
      </c>
      <c r="C33" s="107"/>
      <c r="D33" s="107"/>
      <c r="E33" s="108"/>
      <c r="F33" s="46"/>
      <c r="G33" s="46"/>
      <c r="H33" s="46"/>
      <c r="I33" s="46"/>
    </row>
    <row r="34" spans="2:13" x14ac:dyDescent="0.25">
      <c r="B34" s="17" t="s">
        <v>754</v>
      </c>
      <c r="C34" s="17" t="s">
        <v>772</v>
      </c>
      <c r="D34" s="44">
        <f>E34/100*16</f>
        <v>7.6</v>
      </c>
      <c r="E34" s="38">
        <f>(C31+F31+I31+L31+O31)/5</f>
        <v>47.5</v>
      </c>
    </row>
    <row r="35" spans="2:13" x14ac:dyDescent="0.25">
      <c r="B35" s="4" t="s">
        <v>756</v>
      </c>
      <c r="C35" s="4" t="s">
        <v>772</v>
      </c>
      <c r="D35" s="35">
        <f>E35/100*16</f>
        <v>7.2</v>
      </c>
      <c r="E35" s="32">
        <f>(D31+G31+J31+M31+P31)/5</f>
        <v>45</v>
      </c>
    </row>
    <row r="36" spans="2:13" x14ac:dyDescent="0.25">
      <c r="B36" s="4" t="s">
        <v>757</v>
      </c>
      <c r="C36" s="4" t="s">
        <v>772</v>
      </c>
      <c r="D36" s="35">
        <f>E36/100*16</f>
        <v>1.2</v>
      </c>
      <c r="E36" s="32">
        <f>(E31+H31+K31+N31+Q31)/5</f>
        <v>7.5</v>
      </c>
    </row>
    <row r="37" spans="2:13" x14ac:dyDescent="0.25">
      <c r="B37" s="36"/>
      <c r="C37" s="36"/>
      <c r="D37" s="40">
        <f>SUM(D34:D36)</f>
        <v>16</v>
      </c>
      <c r="E37" s="40">
        <f>SUM(E34:E36)</f>
        <v>100</v>
      </c>
    </row>
    <row r="38" spans="2:13" x14ac:dyDescent="0.25">
      <c r="B38" s="4"/>
      <c r="C38" s="4"/>
      <c r="D38" s="158" t="s">
        <v>322</v>
      </c>
      <c r="E38" s="158"/>
      <c r="F38" s="110" t="s">
        <v>323</v>
      </c>
      <c r="G38" s="110"/>
      <c r="H38" s="143" t="s">
        <v>377</v>
      </c>
      <c r="I38" s="143"/>
    </row>
    <row r="39" spans="2:13" x14ac:dyDescent="0.25">
      <c r="B39" s="4" t="s">
        <v>754</v>
      </c>
      <c r="C39" s="4" t="s">
        <v>773</v>
      </c>
      <c r="D39" s="3">
        <f t="shared" ref="D39:D45" si="9">E39/100*16</f>
        <v>6.4</v>
      </c>
      <c r="E39" s="32">
        <f>(R31+U31+X31+AA31+AD31)/5</f>
        <v>40</v>
      </c>
      <c r="F39" s="3">
        <f>G39/100*16</f>
        <v>5.8</v>
      </c>
      <c r="G39" s="32">
        <f>(AG31+AJ31+AM31+AP31+AS31)/5</f>
        <v>36.25</v>
      </c>
      <c r="H39" s="3">
        <f>I39/100*16</f>
        <v>6.8</v>
      </c>
      <c r="I39" s="32">
        <f>(AV31+AY31+BB31+BE31+BH31)/5</f>
        <v>42.5</v>
      </c>
    </row>
    <row r="40" spans="2:13" ht="39" customHeight="1" x14ac:dyDescent="0.25">
      <c r="B40" s="4" t="s">
        <v>756</v>
      </c>
      <c r="C40" s="4" t="s">
        <v>773</v>
      </c>
      <c r="D40" s="84">
        <f t="shared" si="9"/>
        <v>8.4</v>
      </c>
      <c r="E40" s="32">
        <f>(S31+V31+Y31+AB31+AE31)/5</f>
        <v>52.5</v>
      </c>
      <c r="F40" s="3">
        <f>G40/100*16</f>
        <v>6</v>
      </c>
      <c r="G40" s="32">
        <f>(AH31+AK31+AN31+AQ31+AT31)/5</f>
        <v>37.5</v>
      </c>
      <c r="H40" s="3">
        <f>I40/100*16</f>
        <v>7</v>
      </c>
      <c r="I40" s="32">
        <f>(AW31+AZ31+BC31+BF31+BI31)/5</f>
        <v>43.75</v>
      </c>
    </row>
    <row r="41" spans="2:13" x14ac:dyDescent="0.25">
      <c r="B41" s="4" t="s">
        <v>757</v>
      </c>
      <c r="C41" s="4" t="s">
        <v>773</v>
      </c>
      <c r="D41" s="84">
        <f t="shared" si="9"/>
        <v>1.2</v>
      </c>
      <c r="E41" s="32">
        <f>(T31+W31+Z31+AC31+AF31)/5</f>
        <v>7.5</v>
      </c>
      <c r="F41" s="3">
        <f>G41/100*16</f>
        <v>4.2</v>
      </c>
      <c r="G41" s="32">
        <f>(AI31+AL31+AO31+AR31+AU31)/5</f>
        <v>26.25</v>
      </c>
      <c r="H41" s="3">
        <f>I41/100*16</f>
        <v>2.2000000000000002</v>
      </c>
      <c r="I41" s="32">
        <f>(AX31+BA31+BD31+BG31+BJ31)/5</f>
        <v>13.75</v>
      </c>
    </row>
    <row r="42" spans="2:13" x14ac:dyDescent="0.25">
      <c r="B42" s="4"/>
      <c r="C42" s="4"/>
      <c r="D42" s="84">
        <f t="shared" si="9"/>
        <v>16</v>
      </c>
      <c r="E42" s="34">
        <f t="shared" ref="E42:I42" si="10">SUM(E39:E41)</f>
        <v>100</v>
      </c>
      <c r="F42" s="33">
        <f t="shared" si="10"/>
        <v>16</v>
      </c>
      <c r="G42" s="34">
        <f t="shared" si="10"/>
        <v>100</v>
      </c>
      <c r="H42" s="33">
        <f t="shared" si="10"/>
        <v>16</v>
      </c>
      <c r="I42" s="34">
        <f t="shared" si="10"/>
        <v>100</v>
      </c>
    </row>
    <row r="43" spans="2:13" x14ac:dyDescent="0.25">
      <c r="B43" s="4" t="s">
        <v>754</v>
      </c>
      <c r="C43" s="4" t="s">
        <v>774</v>
      </c>
      <c r="D43" s="3">
        <f t="shared" si="9"/>
        <v>8.1999999999999993</v>
      </c>
      <c r="E43" s="32">
        <f>(BK31+BN31+BQ31+BT31+BW31)/5</f>
        <v>51.25</v>
      </c>
      <c r="I43" s="45"/>
    </row>
    <row r="44" spans="2:13" x14ac:dyDescent="0.25">
      <c r="B44" s="4" t="s">
        <v>756</v>
      </c>
      <c r="C44" s="4" t="s">
        <v>774</v>
      </c>
      <c r="D44" s="3">
        <f t="shared" si="9"/>
        <v>5.6</v>
      </c>
      <c r="E44" s="32">
        <f>(BL31+BO31+BR31+BU31+BX31)/5</f>
        <v>35</v>
      </c>
    </row>
    <row r="45" spans="2:13" x14ac:dyDescent="0.25">
      <c r="B45" s="4" t="s">
        <v>757</v>
      </c>
      <c r="C45" s="4" t="s">
        <v>774</v>
      </c>
      <c r="D45" s="3">
        <f t="shared" si="9"/>
        <v>2.2000000000000002</v>
      </c>
      <c r="E45" s="32">
        <f>(BM31+BP31+BS31+BV31+BY31)/5</f>
        <v>13.75</v>
      </c>
    </row>
    <row r="46" spans="2:13" x14ac:dyDescent="0.25">
      <c r="B46" s="36"/>
      <c r="C46" s="36"/>
      <c r="D46" s="39">
        <f>SUM(D43:D45)</f>
        <v>16</v>
      </c>
      <c r="E46" s="39">
        <f>SUM(E43:E45)</f>
        <v>100</v>
      </c>
      <c r="F46" s="41"/>
    </row>
    <row r="47" spans="2:13" ht="30" customHeight="1" x14ac:dyDescent="0.25">
      <c r="B47" s="4"/>
      <c r="C47" s="4"/>
      <c r="D47" s="109" t="s">
        <v>330</v>
      </c>
      <c r="E47" s="109"/>
      <c r="F47" s="143" t="s">
        <v>325</v>
      </c>
      <c r="G47" s="143"/>
      <c r="H47" s="143" t="s">
        <v>331</v>
      </c>
      <c r="I47" s="143"/>
      <c r="J47" s="143" t="s">
        <v>332</v>
      </c>
      <c r="K47" s="143"/>
      <c r="L47" s="143" t="s">
        <v>43</v>
      </c>
      <c r="M47" s="143"/>
    </row>
    <row r="48" spans="2:13" x14ac:dyDescent="0.25">
      <c r="B48" s="4" t="s">
        <v>754</v>
      </c>
      <c r="C48" s="4" t="s">
        <v>775</v>
      </c>
      <c r="D48" s="3">
        <f>E48/100*16</f>
        <v>3.2</v>
      </c>
      <c r="E48" s="32">
        <f>(BZ31+CC31+CF31+CI31+CL31)/5</f>
        <v>20</v>
      </c>
      <c r="F48" s="3">
        <f>G48/100*16</f>
        <v>3.2</v>
      </c>
      <c r="G48" s="32">
        <f>(CO31+CR31+CU31+CX31+DA31)/5</f>
        <v>20</v>
      </c>
      <c r="H48" s="3">
        <f>I48/100*16</f>
        <v>2.4</v>
      </c>
      <c r="I48" s="32">
        <f>(DD31+DG31+DJ31+DM31+DP31)/5</f>
        <v>15</v>
      </c>
      <c r="J48" s="3">
        <f>K48/100*16</f>
        <v>7.8</v>
      </c>
      <c r="K48" s="32">
        <f>(DS31+DV31+DY31+EB31+EE31)/5</f>
        <v>48.75</v>
      </c>
      <c r="L48" s="3">
        <f>M48/100*16</f>
        <v>4.5999999999999996</v>
      </c>
      <c r="M48" s="32">
        <f>(EH31+EK31+EN31+EQ31+ET31)/5</f>
        <v>28.75</v>
      </c>
    </row>
    <row r="49" spans="2:13" x14ac:dyDescent="0.25">
      <c r="B49" s="4" t="s">
        <v>756</v>
      </c>
      <c r="C49" s="4" t="s">
        <v>775</v>
      </c>
      <c r="D49" s="3">
        <f>E49/100*16</f>
        <v>6.4</v>
      </c>
      <c r="E49" s="32">
        <f>(CA31+CD31+CG31+CJ31+CM31)/5</f>
        <v>40</v>
      </c>
      <c r="F49" s="84">
        <f>G49/100*16</f>
        <v>4.4000000000000004</v>
      </c>
      <c r="G49" s="32">
        <f>(CP31+CS31+CV31+CY31+DB31)/5</f>
        <v>27.5</v>
      </c>
      <c r="H49" s="3">
        <f>I49/100*16</f>
        <v>5.8</v>
      </c>
      <c r="I49" s="32">
        <f>(DE31+DH31+DK31+DN31+DQ31)/5</f>
        <v>36.25</v>
      </c>
      <c r="J49" s="3">
        <f>K49/100*16</f>
        <v>5.6</v>
      </c>
      <c r="K49" s="32">
        <f>(DT31+DW31+DZ31+EC31+EF31)/5</f>
        <v>35</v>
      </c>
      <c r="L49" s="3">
        <f>M49/100*16</f>
        <v>6</v>
      </c>
      <c r="M49" s="32">
        <f>(EI31+EL31+EO31+ER31+EU31)/5</f>
        <v>37.5</v>
      </c>
    </row>
    <row r="50" spans="2:13" x14ac:dyDescent="0.25">
      <c r="B50" s="4" t="s">
        <v>757</v>
      </c>
      <c r="C50" s="4" t="s">
        <v>775</v>
      </c>
      <c r="D50" s="3">
        <f>E50/100*16</f>
        <v>6.4</v>
      </c>
      <c r="E50" s="32">
        <f>(CB31+CE31+CH31+CK31+CN31)/5</f>
        <v>40</v>
      </c>
      <c r="F50" s="84">
        <f>G50/100*16</f>
        <v>8.4</v>
      </c>
      <c r="G50" s="32">
        <f>(CQ31+CT31+CW31+CZ31+DC31)/5</f>
        <v>52.5</v>
      </c>
      <c r="H50" s="3">
        <f>I50/100*16</f>
        <v>7.8</v>
      </c>
      <c r="I50" s="32">
        <f>(DF31+DI31+DL31+DO31+DR31)/5</f>
        <v>48.75</v>
      </c>
      <c r="J50" s="3">
        <f>K50/100*16</f>
        <v>2.6</v>
      </c>
      <c r="K50" s="32">
        <f>(DU31+DX31+EA31+ED31+EG31)/5</f>
        <v>16.25</v>
      </c>
      <c r="L50" s="3">
        <f>M50/100*16</f>
        <v>5.4</v>
      </c>
      <c r="M50" s="32">
        <f>(EJ31+EM31+EP31+ES31+EV31)/5</f>
        <v>33.75</v>
      </c>
    </row>
    <row r="51" spans="2:13" x14ac:dyDescent="0.25">
      <c r="B51" s="4"/>
      <c r="C51" s="4"/>
      <c r="D51" s="33">
        <f t="shared" ref="D51:M51" si="11">SUM(D48:D50)</f>
        <v>16</v>
      </c>
      <c r="E51" s="33">
        <f t="shared" si="11"/>
        <v>100</v>
      </c>
      <c r="F51" s="84">
        <f>G51/100*16</f>
        <v>16</v>
      </c>
      <c r="G51" s="34">
        <f t="shared" si="11"/>
        <v>100</v>
      </c>
      <c r="H51" s="33">
        <f t="shared" si="11"/>
        <v>16</v>
      </c>
      <c r="I51" s="34">
        <f t="shared" si="11"/>
        <v>100</v>
      </c>
      <c r="J51" s="33">
        <f t="shared" si="11"/>
        <v>15.999999999999998</v>
      </c>
      <c r="K51" s="34">
        <f t="shared" si="11"/>
        <v>100</v>
      </c>
      <c r="L51" s="33">
        <f t="shared" si="11"/>
        <v>16</v>
      </c>
      <c r="M51" s="34">
        <f t="shared" si="11"/>
        <v>100</v>
      </c>
    </row>
    <row r="52" spans="2:13" x14ac:dyDescent="0.25">
      <c r="B52" s="4" t="s">
        <v>754</v>
      </c>
      <c r="C52" s="4" t="s">
        <v>776</v>
      </c>
      <c r="D52" s="3">
        <f>E52/100*16</f>
        <v>6</v>
      </c>
      <c r="E52" s="32">
        <f>(EW31+EZ31+FC31+FF31+FI31)/5</f>
        <v>37.5</v>
      </c>
    </row>
    <row r="53" spans="2:13" x14ac:dyDescent="0.25">
      <c r="B53" s="4" t="s">
        <v>756</v>
      </c>
      <c r="C53" s="4" t="s">
        <v>776</v>
      </c>
      <c r="D53" s="3">
        <f>E53/100*16</f>
        <v>4</v>
      </c>
      <c r="E53" s="32">
        <f>(EX31+FA31+FD31+FG31+FJ31)/5</f>
        <v>25</v>
      </c>
    </row>
    <row r="54" spans="2:13" x14ac:dyDescent="0.25">
      <c r="B54" s="4" t="s">
        <v>757</v>
      </c>
      <c r="C54" s="4" t="s">
        <v>776</v>
      </c>
      <c r="D54" s="3">
        <f>E54/100*16</f>
        <v>6</v>
      </c>
      <c r="E54" s="32">
        <f>(EY31+FB31+FE31+FH31+FK31)/5</f>
        <v>37.5</v>
      </c>
    </row>
    <row r="55" spans="2:13" x14ac:dyDescent="0.25">
      <c r="B55" s="4"/>
      <c r="C55" s="4"/>
      <c r="D55" s="33">
        <f>SUM(D52:D54)</f>
        <v>16</v>
      </c>
      <c r="E55" s="33">
        <f>SUM(E52:E54)</f>
        <v>100</v>
      </c>
    </row>
  </sheetData>
  <mergeCells count="141"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11:CB11"/>
    <mergeCell ref="I11:K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C2:T2"/>
    <mergeCell ref="D47:E47"/>
    <mergeCell ref="F47:G47"/>
    <mergeCell ref="H47:I47"/>
    <mergeCell ref="J47:K47"/>
    <mergeCell ref="L47:M47"/>
    <mergeCell ref="B33:E33"/>
    <mergeCell ref="BE12:BG12"/>
    <mergeCell ref="BH12:BJ12"/>
    <mergeCell ref="D38:E38"/>
    <mergeCell ref="F38:G38"/>
    <mergeCell ref="H38:I38"/>
    <mergeCell ref="A30:B30"/>
    <mergeCell ref="AV12:AX12"/>
    <mergeCell ref="AY12:BA12"/>
    <mergeCell ref="BB12:BD12"/>
    <mergeCell ref="A31:B31"/>
    <mergeCell ref="A4:A13"/>
    <mergeCell ref="B4:B13"/>
    <mergeCell ref="C12:E12"/>
    <mergeCell ref="F12:H12"/>
    <mergeCell ref="O11:Q11"/>
    <mergeCell ref="O12:Q12"/>
    <mergeCell ref="C11:E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379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788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0" t="s">
        <v>1401</v>
      </c>
      <c r="GQ2" s="90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0" t="s">
        <v>0</v>
      </c>
      <c r="B4" s="140" t="s">
        <v>170</v>
      </c>
      <c r="C4" s="163" t="s">
        <v>380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3" t="s">
        <v>321</v>
      </c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 t="s">
        <v>869</v>
      </c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75" t="s">
        <v>329</v>
      </c>
      <c r="CP4" s="175"/>
      <c r="CQ4" s="175"/>
      <c r="CR4" s="175"/>
      <c r="CS4" s="175"/>
      <c r="CT4" s="175"/>
      <c r="CU4" s="175"/>
      <c r="CV4" s="175"/>
      <c r="CW4" s="175"/>
      <c r="CX4" s="175"/>
      <c r="CY4" s="175"/>
      <c r="CZ4" s="175"/>
      <c r="DA4" s="175"/>
      <c r="DB4" s="175"/>
      <c r="DC4" s="175"/>
      <c r="DD4" s="175"/>
      <c r="DE4" s="175"/>
      <c r="DF4" s="175"/>
      <c r="DG4" s="175"/>
      <c r="DH4" s="175"/>
      <c r="DI4" s="175"/>
      <c r="DJ4" s="175"/>
      <c r="DK4" s="175"/>
      <c r="DL4" s="175"/>
      <c r="DM4" s="175"/>
      <c r="DN4" s="175"/>
      <c r="DO4" s="175"/>
      <c r="DP4" s="175"/>
      <c r="DQ4" s="175"/>
      <c r="DR4" s="175"/>
      <c r="DS4" s="175"/>
      <c r="DT4" s="175"/>
      <c r="DU4" s="175"/>
      <c r="DV4" s="175"/>
      <c r="DW4" s="175"/>
      <c r="DX4" s="175"/>
      <c r="DY4" s="175"/>
      <c r="DZ4" s="175"/>
      <c r="EA4" s="175"/>
      <c r="EB4" s="175"/>
      <c r="EC4" s="175"/>
      <c r="ED4" s="175"/>
      <c r="EE4" s="175"/>
      <c r="EF4" s="175"/>
      <c r="EG4" s="175"/>
      <c r="EH4" s="175"/>
      <c r="EI4" s="175"/>
      <c r="EJ4" s="175"/>
      <c r="EK4" s="175"/>
      <c r="EL4" s="175"/>
      <c r="EM4" s="175"/>
      <c r="EN4" s="175"/>
      <c r="EO4" s="175"/>
      <c r="EP4" s="175"/>
      <c r="EQ4" s="175"/>
      <c r="ER4" s="175"/>
      <c r="ES4" s="175"/>
      <c r="ET4" s="175"/>
      <c r="EU4" s="175"/>
      <c r="EV4" s="175"/>
      <c r="EW4" s="175"/>
      <c r="EX4" s="175"/>
      <c r="EY4" s="175"/>
      <c r="EZ4" s="175"/>
      <c r="FA4" s="175"/>
      <c r="FB4" s="175"/>
      <c r="FC4" s="175"/>
      <c r="FD4" s="175"/>
      <c r="FE4" s="175"/>
      <c r="FF4" s="175"/>
      <c r="FG4" s="175"/>
      <c r="FH4" s="175"/>
      <c r="FI4" s="175"/>
      <c r="FJ4" s="175"/>
      <c r="FK4" s="175"/>
      <c r="FL4" s="175"/>
      <c r="FM4" s="175"/>
      <c r="FN4" s="175"/>
      <c r="FO4" s="175"/>
      <c r="FP4" s="175"/>
      <c r="FQ4" s="175"/>
      <c r="FR4" s="175"/>
      <c r="FS4" s="175"/>
      <c r="FT4" s="175"/>
      <c r="FU4" s="175"/>
      <c r="FV4" s="175"/>
      <c r="FW4" s="175"/>
      <c r="FX4" s="175"/>
      <c r="FY4" s="175"/>
      <c r="FZ4" s="175"/>
      <c r="GA4" s="143" t="s">
        <v>381</v>
      </c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</row>
    <row r="5" spans="1:200" ht="13.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 t="s">
        <v>322</v>
      </c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04" t="s">
        <v>323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 t="s">
        <v>377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44" t="s">
        <v>378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44"/>
      <c r="CJ5" s="144"/>
      <c r="CK5" s="144"/>
      <c r="CL5" s="144"/>
      <c r="CM5" s="144"/>
      <c r="CN5" s="144"/>
      <c r="CO5" s="144" t="s">
        <v>330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44"/>
      <c r="DE5" s="144"/>
      <c r="DF5" s="144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76" t="s">
        <v>332</v>
      </c>
      <c r="ER5" s="176"/>
      <c r="ES5" s="176"/>
      <c r="ET5" s="176"/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04" t="s">
        <v>327</v>
      </c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</row>
    <row r="6" spans="1:200" ht="15.75" hidden="1" x14ac:dyDescent="0.25">
      <c r="A6" s="140"/>
      <c r="B6" s="140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0"/>
      <c r="B7" s="140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0"/>
      <c r="B8" s="140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0"/>
      <c r="B9" s="140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0"/>
      <c r="B10" s="140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0"/>
      <c r="B11" s="140"/>
      <c r="C11" s="144" t="s">
        <v>87</v>
      </c>
      <c r="D11" s="144" t="s">
        <v>2</v>
      </c>
      <c r="E11" s="144" t="s">
        <v>3</v>
      </c>
      <c r="F11" s="144" t="s">
        <v>88</v>
      </c>
      <c r="G11" s="144" t="s">
        <v>6</v>
      </c>
      <c r="H11" s="144" t="s">
        <v>7</v>
      </c>
      <c r="I11" s="144" t="s">
        <v>116</v>
      </c>
      <c r="J11" s="144" t="s">
        <v>6</v>
      </c>
      <c r="K11" s="144" t="s">
        <v>7</v>
      </c>
      <c r="L11" s="144" t="s">
        <v>89</v>
      </c>
      <c r="M11" s="144" t="s">
        <v>1</v>
      </c>
      <c r="N11" s="144" t="s">
        <v>2</v>
      </c>
      <c r="O11" s="144" t="s">
        <v>90</v>
      </c>
      <c r="P11" s="144"/>
      <c r="Q11" s="144"/>
      <c r="R11" s="144" t="s">
        <v>91</v>
      </c>
      <c r="S11" s="144"/>
      <c r="T11" s="144"/>
      <c r="U11" s="144" t="s">
        <v>92</v>
      </c>
      <c r="V11" s="144"/>
      <c r="W11" s="144"/>
      <c r="X11" s="144" t="s">
        <v>93</v>
      </c>
      <c r="Y11" s="144"/>
      <c r="Z11" s="144"/>
      <c r="AA11" s="104" t="s">
        <v>1084</v>
      </c>
      <c r="AB11" s="104"/>
      <c r="AC11" s="104"/>
      <c r="AD11" s="104" t="s">
        <v>94</v>
      </c>
      <c r="AE11" s="104"/>
      <c r="AF11" s="104"/>
      <c r="AG11" s="144" t="s">
        <v>95</v>
      </c>
      <c r="AH11" s="144"/>
      <c r="AI11" s="144"/>
      <c r="AJ11" s="104" t="s">
        <v>96</v>
      </c>
      <c r="AK11" s="104"/>
      <c r="AL11" s="104"/>
      <c r="AM11" s="144" t="s">
        <v>97</v>
      </c>
      <c r="AN11" s="144"/>
      <c r="AO11" s="144"/>
      <c r="AP11" s="144" t="s">
        <v>98</v>
      </c>
      <c r="AQ11" s="144"/>
      <c r="AR11" s="144"/>
      <c r="AS11" s="144" t="s">
        <v>99</v>
      </c>
      <c r="AT11" s="144"/>
      <c r="AU11" s="144"/>
      <c r="AV11" s="104" t="s">
        <v>100</v>
      </c>
      <c r="AW11" s="104"/>
      <c r="AX11" s="104"/>
      <c r="AY11" s="104" t="s">
        <v>101</v>
      </c>
      <c r="AZ11" s="104"/>
      <c r="BA11" s="104"/>
      <c r="BB11" s="104" t="s">
        <v>102</v>
      </c>
      <c r="BC11" s="104"/>
      <c r="BD11" s="104"/>
      <c r="BE11" s="104" t="s">
        <v>117</v>
      </c>
      <c r="BF11" s="104"/>
      <c r="BG11" s="104"/>
      <c r="BH11" s="104" t="s">
        <v>1108</v>
      </c>
      <c r="BI11" s="104"/>
      <c r="BJ11" s="104"/>
      <c r="BK11" s="104" t="s">
        <v>103</v>
      </c>
      <c r="BL11" s="104"/>
      <c r="BM11" s="104"/>
      <c r="BN11" s="104" t="s">
        <v>104</v>
      </c>
      <c r="BO11" s="104"/>
      <c r="BP11" s="104"/>
      <c r="BQ11" s="104" t="s">
        <v>105</v>
      </c>
      <c r="BR11" s="104"/>
      <c r="BS11" s="104"/>
      <c r="BT11" s="104" t="s">
        <v>106</v>
      </c>
      <c r="BU11" s="104"/>
      <c r="BV11" s="104"/>
      <c r="BW11" s="104" t="s">
        <v>405</v>
      </c>
      <c r="BX11" s="104"/>
      <c r="BY11" s="104"/>
      <c r="BZ11" s="104" t="s">
        <v>406</v>
      </c>
      <c r="CA11" s="104"/>
      <c r="CB11" s="104"/>
      <c r="CC11" s="104" t="s">
        <v>407</v>
      </c>
      <c r="CD11" s="104"/>
      <c r="CE11" s="104"/>
      <c r="CF11" s="104" t="s">
        <v>408</v>
      </c>
      <c r="CG11" s="104"/>
      <c r="CH11" s="104"/>
      <c r="CI11" s="104" t="s">
        <v>409</v>
      </c>
      <c r="CJ11" s="104"/>
      <c r="CK11" s="104"/>
      <c r="CL11" s="104" t="s">
        <v>410</v>
      </c>
      <c r="CM11" s="104"/>
      <c r="CN11" s="104"/>
      <c r="CO11" s="127" t="s">
        <v>107</v>
      </c>
      <c r="CP11" s="128"/>
      <c r="CQ11" s="129"/>
      <c r="CR11" s="104" t="s">
        <v>108</v>
      </c>
      <c r="CS11" s="104"/>
      <c r="CT11" s="104"/>
      <c r="CU11" s="104" t="s">
        <v>118</v>
      </c>
      <c r="CV11" s="104"/>
      <c r="CW11" s="104"/>
      <c r="CX11" s="104" t="s">
        <v>109</v>
      </c>
      <c r="CY11" s="104"/>
      <c r="CZ11" s="104"/>
      <c r="DA11" s="104" t="s">
        <v>110</v>
      </c>
      <c r="DB11" s="104"/>
      <c r="DC11" s="104"/>
      <c r="DD11" s="104" t="s">
        <v>111</v>
      </c>
      <c r="DE11" s="104"/>
      <c r="DF11" s="104"/>
      <c r="DG11" s="104" t="s">
        <v>112</v>
      </c>
      <c r="DH11" s="104"/>
      <c r="DI11" s="104"/>
      <c r="DJ11" s="104" t="s">
        <v>113</v>
      </c>
      <c r="DK11" s="104"/>
      <c r="DL11" s="104"/>
      <c r="DM11" s="104" t="s">
        <v>114</v>
      </c>
      <c r="DN11" s="104"/>
      <c r="DO11" s="104"/>
      <c r="DP11" s="104" t="s">
        <v>115</v>
      </c>
      <c r="DQ11" s="104"/>
      <c r="DR11" s="104"/>
      <c r="DS11" s="104" t="s">
        <v>119</v>
      </c>
      <c r="DT11" s="104"/>
      <c r="DU11" s="104"/>
      <c r="DV11" s="104" t="s">
        <v>120</v>
      </c>
      <c r="DW11" s="104"/>
      <c r="DX11" s="104"/>
      <c r="DY11" s="104" t="s">
        <v>121</v>
      </c>
      <c r="DZ11" s="104"/>
      <c r="EA11" s="104"/>
      <c r="EB11" s="104" t="s">
        <v>388</v>
      </c>
      <c r="EC11" s="104"/>
      <c r="ED11" s="104"/>
      <c r="EE11" s="104" t="s">
        <v>389</v>
      </c>
      <c r="EF11" s="104"/>
      <c r="EG11" s="104"/>
      <c r="EH11" s="104" t="s">
        <v>390</v>
      </c>
      <c r="EI11" s="104"/>
      <c r="EJ11" s="104"/>
      <c r="EK11" s="104" t="s">
        <v>391</v>
      </c>
      <c r="EL11" s="104"/>
      <c r="EM11" s="104"/>
      <c r="EN11" s="104" t="s">
        <v>392</v>
      </c>
      <c r="EO11" s="104"/>
      <c r="EP11" s="104"/>
      <c r="EQ11" s="104" t="s">
        <v>393</v>
      </c>
      <c r="ER11" s="104"/>
      <c r="ES11" s="104"/>
      <c r="ET11" s="104" t="s">
        <v>394</v>
      </c>
      <c r="EU11" s="104"/>
      <c r="EV11" s="104"/>
      <c r="EW11" s="104" t="s">
        <v>395</v>
      </c>
      <c r="EX11" s="104"/>
      <c r="EY11" s="104"/>
      <c r="EZ11" s="104" t="s">
        <v>396</v>
      </c>
      <c r="FA11" s="104"/>
      <c r="FB11" s="104"/>
      <c r="FC11" s="104" t="s">
        <v>397</v>
      </c>
      <c r="FD11" s="104"/>
      <c r="FE11" s="104"/>
      <c r="FF11" s="104" t="s">
        <v>398</v>
      </c>
      <c r="FG11" s="104"/>
      <c r="FH11" s="104"/>
      <c r="FI11" s="104" t="s">
        <v>399</v>
      </c>
      <c r="FJ11" s="104"/>
      <c r="FK11" s="104"/>
      <c r="FL11" s="104" t="s">
        <v>400</v>
      </c>
      <c r="FM11" s="104"/>
      <c r="FN11" s="104"/>
      <c r="FO11" s="104" t="s">
        <v>401</v>
      </c>
      <c r="FP11" s="104"/>
      <c r="FQ11" s="104"/>
      <c r="FR11" s="104" t="s">
        <v>402</v>
      </c>
      <c r="FS11" s="104"/>
      <c r="FT11" s="104"/>
      <c r="FU11" s="104" t="s">
        <v>403</v>
      </c>
      <c r="FV11" s="104"/>
      <c r="FW11" s="104"/>
      <c r="FX11" s="104" t="s">
        <v>404</v>
      </c>
      <c r="FY11" s="104"/>
      <c r="FZ11" s="104"/>
      <c r="GA11" s="104" t="s">
        <v>382</v>
      </c>
      <c r="GB11" s="104"/>
      <c r="GC11" s="104"/>
      <c r="GD11" s="104" t="s">
        <v>383</v>
      </c>
      <c r="GE11" s="104"/>
      <c r="GF11" s="104"/>
      <c r="GG11" s="104" t="s">
        <v>384</v>
      </c>
      <c r="GH11" s="104"/>
      <c r="GI11" s="104"/>
      <c r="GJ11" s="104" t="s">
        <v>385</v>
      </c>
      <c r="GK11" s="104"/>
      <c r="GL11" s="104"/>
      <c r="GM11" s="104" t="s">
        <v>386</v>
      </c>
      <c r="GN11" s="104"/>
      <c r="GO11" s="104"/>
      <c r="GP11" s="104" t="s">
        <v>387</v>
      </c>
      <c r="GQ11" s="104"/>
      <c r="GR11" s="104"/>
    </row>
    <row r="12" spans="1:200" ht="87" customHeight="1" x14ac:dyDescent="0.25">
      <c r="A12" s="140"/>
      <c r="B12" s="140"/>
      <c r="C12" s="126" t="s">
        <v>1058</v>
      </c>
      <c r="D12" s="126"/>
      <c r="E12" s="126"/>
      <c r="F12" s="126" t="s">
        <v>1060</v>
      </c>
      <c r="G12" s="126"/>
      <c r="H12" s="126"/>
      <c r="I12" s="126" t="s">
        <v>1063</v>
      </c>
      <c r="J12" s="126"/>
      <c r="K12" s="126"/>
      <c r="L12" s="126" t="s">
        <v>1067</v>
      </c>
      <c r="M12" s="126"/>
      <c r="N12" s="126"/>
      <c r="O12" s="126" t="s">
        <v>1071</v>
      </c>
      <c r="P12" s="126"/>
      <c r="Q12" s="126"/>
      <c r="R12" s="126" t="s">
        <v>1075</v>
      </c>
      <c r="S12" s="126"/>
      <c r="T12" s="126"/>
      <c r="U12" s="126" t="s">
        <v>1079</v>
      </c>
      <c r="V12" s="126"/>
      <c r="W12" s="126"/>
      <c r="X12" s="126" t="s">
        <v>1083</v>
      </c>
      <c r="Y12" s="126"/>
      <c r="Z12" s="126"/>
      <c r="AA12" s="126" t="s">
        <v>1085</v>
      </c>
      <c r="AB12" s="126"/>
      <c r="AC12" s="126"/>
      <c r="AD12" s="126" t="s">
        <v>533</v>
      </c>
      <c r="AE12" s="126"/>
      <c r="AF12" s="126"/>
      <c r="AG12" s="126" t="s">
        <v>1090</v>
      </c>
      <c r="AH12" s="126"/>
      <c r="AI12" s="126"/>
      <c r="AJ12" s="126" t="s">
        <v>1091</v>
      </c>
      <c r="AK12" s="126"/>
      <c r="AL12" s="126"/>
      <c r="AM12" s="134" t="s">
        <v>1092</v>
      </c>
      <c r="AN12" s="134"/>
      <c r="AO12" s="134"/>
      <c r="AP12" s="134" t="s">
        <v>1093</v>
      </c>
      <c r="AQ12" s="134"/>
      <c r="AR12" s="134"/>
      <c r="AS12" s="134" t="s">
        <v>1094</v>
      </c>
      <c r="AT12" s="134"/>
      <c r="AU12" s="134"/>
      <c r="AV12" s="134" t="s">
        <v>1098</v>
      </c>
      <c r="AW12" s="134"/>
      <c r="AX12" s="134"/>
      <c r="AY12" s="134" t="s">
        <v>1102</v>
      </c>
      <c r="AZ12" s="134"/>
      <c r="BA12" s="134"/>
      <c r="BB12" s="134" t="s">
        <v>1105</v>
      </c>
      <c r="BC12" s="134"/>
      <c r="BD12" s="134"/>
      <c r="BE12" s="134" t="s">
        <v>1106</v>
      </c>
      <c r="BF12" s="134"/>
      <c r="BG12" s="134"/>
      <c r="BH12" s="134" t="s">
        <v>1109</v>
      </c>
      <c r="BI12" s="134"/>
      <c r="BJ12" s="134"/>
      <c r="BK12" s="134" t="s">
        <v>1110</v>
      </c>
      <c r="BL12" s="134"/>
      <c r="BM12" s="134"/>
      <c r="BN12" s="134" t="s">
        <v>1111</v>
      </c>
      <c r="BO12" s="134"/>
      <c r="BP12" s="134"/>
      <c r="BQ12" s="134" t="s">
        <v>555</v>
      </c>
      <c r="BR12" s="134"/>
      <c r="BS12" s="134"/>
      <c r="BT12" s="134" t="s">
        <v>558</v>
      </c>
      <c r="BU12" s="134"/>
      <c r="BV12" s="134"/>
      <c r="BW12" s="126" t="s">
        <v>1112</v>
      </c>
      <c r="BX12" s="126"/>
      <c r="BY12" s="126"/>
      <c r="BZ12" s="126" t="s">
        <v>1113</v>
      </c>
      <c r="CA12" s="126"/>
      <c r="CB12" s="126"/>
      <c r="CC12" s="126" t="s">
        <v>1114</v>
      </c>
      <c r="CD12" s="126"/>
      <c r="CE12" s="126"/>
      <c r="CF12" s="126" t="s">
        <v>1118</v>
      </c>
      <c r="CG12" s="126"/>
      <c r="CH12" s="126"/>
      <c r="CI12" s="126" t="s">
        <v>1122</v>
      </c>
      <c r="CJ12" s="126"/>
      <c r="CK12" s="126"/>
      <c r="CL12" s="126" t="s">
        <v>569</v>
      </c>
      <c r="CM12" s="126"/>
      <c r="CN12" s="126"/>
      <c r="CO12" s="134" t="s">
        <v>1124</v>
      </c>
      <c r="CP12" s="134"/>
      <c r="CQ12" s="134"/>
      <c r="CR12" s="134" t="s">
        <v>1128</v>
      </c>
      <c r="CS12" s="134"/>
      <c r="CT12" s="134"/>
      <c r="CU12" s="134" t="s">
        <v>1131</v>
      </c>
      <c r="CV12" s="134"/>
      <c r="CW12" s="134"/>
      <c r="CX12" s="134" t="s">
        <v>1135</v>
      </c>
      <c r="CY12" s="134"/>
      <c r="CZ12" s="134"/>
      <c r="DA12" s="134" t="s">
        <v>577</v>
      </c>
      <c r="DB12" s="134"/>
      <c r="DC12" s="134"/>
      <c r="DD12" s="126" t="s">
        <v>1136</v>
      </c>
      <c r="DE12" s="126"/>
      <c r="DF12" s="126"/>
      <c r="DG12" s="126" t="s">
        <v>1140</v>
      </c>
      <c r="DH12" s="126"/>
      <c r="DI12" s="126"/>
      <c r="DJ12" s="126" t="s">
        <v>1144</v>
      </c>
      <c r="DK12" s="126"/>
      <c r="DL12" s="126"/>
      <c r="DM12" s="134" t="s">
        <v>1146</v>
      </c>
      <c r="DN12" s="134"/>
      <c r="DO12" s="134"/>
      <c r="DP12" s="126" t="s">
        <v>1147</v>
      </c>
      <c r="DQ12" s="126"/>
      <c r="DR12" s="126"/>
      <c r="DS12" s="126" t="s">
        <v>585</v>
      </c>
      <c r="DT12" s="126"/>
      <c r="DU12" s="126"/>
      <c r="DV12" s="126" t="s">
        <v>587</v>
      </c>
      <c r="DW12" s="126"/>
      <c r="DX12" s="126"/>
      <c r="DY12" s="134" t="s">
        <v>1152</v>
      </c>
      <c r="DZ12" s="134"/>
      <c r="EA12" s="134"/>
      <c r="EB12" s="134" t="s">
        <v>1155</v>
      </c>
      <c r="EC12" s="134"/>
      <c r="ED12" s="134"/>
      <c r="EE12" s="134" t="s">
        <v>1156</v>
      </c>
      <c r="EF12" s="134"/>
      <c r="EG12" s="134"/>
      <c r="EH12" s="134" t="s">
        <v>1160</v>
      </c>
      <c r="EI12" s="134"/>
      <c r="EJ12" s="134"/>
      <c r="EK12" s="134" t="s">
        <v>1164</v>
      </c>
      <c r="EL12" s="134"/>
      <c r="EM12" s="134"/>
      <c r="EN12" s="134" t="s">
        <v>593</v>
      </c>
      <c r="EO12" s="134"/>
      <c r="EP12" s="134"/>
      <c r="EQ12" s="126" t="s">
        <v>1166</v>
      </c>
      <c r="ER12" s="126"/>
      <c r="ES12" s="126"/>
      <c r="ET12" s="126" t="s">
        <v>600</v>
      </c>
      <c r="EU12" s="126"/>
      <c r="EV12" s="126"/>
      <c r="EW12" s="126" t="s">
        <v>1173</v>
      </c>
      <c r="EX12" s="126"/>
      <c r="EY12" s="126"/>
      <c r="EZ12" s="126" t="s">
        <v>596</v>
      </c>
      <c r="FA12" s="126"/>
      <c r="FB12" s="126"/>
      <c r="FC12" s="126" t="s">
        <v>597</v>
      </c>
      <c r="FD12" s="126"/>
      <c r="FE12" s="126"/>
      <c r="FF12" s="126" t="s">
        <v>1180</v>
      </c>
      <c r="FG12" s="126"/>
      <c r="FH12" s="126"/>
      <c r="FI12" s="134" t="s">
        <v>1184</v>
      </c>
      <c r="FJ12" s="134"/>
      <c r="FK12" s="134"/>
      <c r="FL12" s="134" t="s">
        <v>1188</v>
      </c>
      <c r="FM12" s="134"/>
      <c r="FN12" s="134"/>
      <c r="FO12" s="134" t="s">
        <v>1192</v>
      </c>
      <c r="FP12" s="134"/>
      <c r="FQ12" s="134"/>
      <c r="FR12" s="134" t="s">
        <v>602</v>
      </c>
      <c r="FS12" s="134"/>
      <c r="FT12" s="134"/>
      <c r="FU12" s="134" t="s">
        <v>1199</v>
      </c>
      <c r="FV12" s="134"/>
      <c r="FW12" s="134"/>
      <c r="FX12" s="134" t="s">
        <v>1202</v>
      </c>
      <c r="FY12" s="134"/>
      <c r="FZ12" s="134"/>
      <c r="GA12" s="126" t="s">
        <v>1206</v>
      </c>
      <c r="GB12" s="126"/>
      <c r="GC12" s="126"/>
      <c r="GD12" s="126" t="s">
        <v>1207</v>
      </c>
      <c r="GE12" s="126"/>
      <c r="GF12" s="126"/>
      <c r="GG12" s="126" t="s">
        <v>1211</v>
      </c>
      <c r="GH12" s="126"/>
      <c r="GI12" s="126"/>
      <c r="GJ12" s="126" t="s">
        <v>1215</v>
      </c>
      <c r="GK12" s="126"/>
      <c r="GL12" s="126"/>
      <c r="GM12" s="126" t="s">
        <v>1219</v>
      </c>
      <c r="GN12" s="126"/>
      <c r="GO12" s="126"/>
      <c r="GP12" s="126" t="s">
        <v>1223</v>
      </c>
      <c r="GQ12" s="126"/>
      <c r="GR12" s="126"/>
    </row>
    <row r="13" spans="1:200" ht="144" x14ac:dyDescent="0.25">
      <c r="A13" s="140"/>
      <c r="B13" s="140"/>
      <c r="C13" s="61" t="s">
        <v>794</v>
      </c>
      <c r="D13" s="61" t="s">
        <v>849</v>
      </c>
      <c r="E13" s="61" t="s">
        <v>1059</v>
      </c>
      <c r="F13" s="61" t="s">
        <v>1061</v>
      </c>
      <c r="G13" s="61" t="s">
        <v>528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530</v>
      </c>
      <c r="Z13" s="61" t="s">
        <v>262</v>
      </c>
      <c r="AA13" s="61" t="s">
        <v>531</v>
      </c>
      <c r="AB13" s="61" t="s">
        <v>1086</v>
      </c>
      <c r="AC13" s="61" t="s">
        <v>532</v>
      </c>
      <c r="AD13" s="61" t="s">
        <v>1087</v>
      </c>
      <c r="AE13" s="61" t="s">
        <v>1088</v>
      </c>
      <c r="AF13" s="61" t="s">
        <v>1089</v>
      </c>
      <c r="AG13" s="61" t="s">
        <v>537</v>
      </c>
      <c r="AH13" s="61" t="s">
        <v>538</v>
      </c>
      <c r="AI13" s="61" t="s">
        <v>539</v>
      </c>
      <c r="AJ13" s="61" t="s">
        <v>297</v>
      </c>
      <c r="AK13" s="61" t="s">
        <v>540</v>
      </c>
      <c r="AL13" s="61" t="s">
        <v>541</v>
      </c>
      <c r="AM13" s="61" t="s">
        <v>542</v>
      </c>
      <c r="AN13" s="61" t="s">
        <v>543</v>
      </c>
      <c r="AO13" s="61" t="s">
        <v>544</v>
      </c>
      <c r="AP13" s="61" t="s">
        <v>545</v>
      </c>
      <c r="AQ13" s="61" t="s">
        <v>546</v>
      </c>
      <c r="AR13" s="61" t="s">
        <v>547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549</v>
      </c>
      <c r="BC13" s="61" t="s">
        <v>550</v>
      </c>
      <c r="BD13" s="61" t="s">
        <v>551</v>
      </c>
      <c r="BE13" s="30" t="s">
        <v>202</v>
      </c>
      <c r="BF13" s="30" t="s">
        <v>201</v>
      </c>
      <c r="BG13" s="30" t="s">
        <v>1107</v>
      </c>
      <c r="BH13" s="30" t="s">
        <v>552</v>
      </c>
      <c r="BI13" s="30" t="s">
        <v>553</v>
      </c>
      <c r="BJ13" s="30" t="s">
        <v>554</v>
      </c>
      <c r="BK13" s="30" t="s">
        <v>235</v>
      </c>
      <c r="BL13" s="30" t="s">
        <v>203</v>
      </c>
      <c r="BM13" s="30" t="s">
        <v>204</v>
      </c>
      <c r="BN13" s="30" t="s">
        <v>534</v>
      </c>
      <c r="BO13" s="30" t="s">
        <v>535</v>
      </c>
      <c r="BP13" s="30" t="s">
        <v>536</v>
      </c>
      <c r="BQ13" s="30" t="s">
        <v>555</v>
      </c>
      <c r="BR13" s="30" t="s">
        <v>556</v>
      </c>
      <c r="BS13" s="30" t="s">
        <v>557</v>
      </c>
      <c r="BT13" s="30" t="s">
        <v>558</v>
      </c>
      <c r="BU13" s="30" t="s">
        <v>559</v>
      </c>
      <c r="BV13" s="30" t="s">
        <v>560</v>
      </c>
      <c r="BW13" s="61" t="s">
        <v>561</v>
      </c>
      <c r="BX13" s="61" t="s">
        <v>562</v>
      </c>
      <c r="BY13" s="61" t="s">
        <v>563</v>
      </c>
      <c r="BZ13" s="61" t="s">
        <v>450</v>
      </c>
      <c r="CA13" s="61" t="s">
        <v>482</v>
      </c>
      <c r="CB13" s="61" t="s">
        <v>565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566</v>
      </c>
      <c r="CJ13" s="61" t="s">
        <v>567</v>
      </c>
      <c r="CK13" s="61" t="s">
        <v>568</v>
      </c>
      <c r="CL13" s="61" t="s">
        <v>569</v>
      </c>
      <c r="CM13" s="61" t="s">
        <v>570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574</v>
      </c>
      <c r="CY13" s="30" t="s">
        <v>575</v>
      </c>
      <c r="CZ13" s="30" t="s">
        <v>576</v>
      </c>
      <c r="DA13" s="30" t="s">
        <v>577</v>
      </c>
      <c r="DB13" s="30" t="s">
        <v>578</v>
      </c>
      <c r="DC13" s="30" t="s">
        <v>579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580</v>
      </c>
      <c r="DK13" s="61" t="s">
        <v>581</v>
      </c>
      <c r="DL13" s="61" t="s">
        <v>1145</v>
      </c>
      <c r="DM13" s="61" t="s">
        <v>582</v>
      </c>
      <c r="DN13" s="61" t="s">
        <v>583</v>
      </c>
      <c r="DO13" s="61" t="s">
        <v>584</v>
      </c>
      <c r="DP13" s="61" t="s">
        <v>571</v>
      </c>
      <c r="DQ13" s="61" t="s">
        <v>572</v>
      </c>
      <c r="DR13" s="61" t="s">
        <v>573</v>
      </c>
      <c r="DS13" s="61" t="s">
        <v>1148</v>
      </c>
      <c r="DT13" s="61" t="s">
        <v>1149</v>
      </c>
      <c r="DU13" s="61" t="s">
        <v>586</v>
      </c>
      <c r="DV13" s="61" t="s">
        <v>587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588</v>
      </c>
      <c r="EC13" s="61" t="s">
        <v>589</v>
      </c>
      <c r="ED13" s="61" t="s">
        <v>590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591</v>
      </c>
      <c r="EL13" s="61" t="s">
        <v>1165</v>
      </c>
      <c r="EM13" s="61" t="s">
        <v>592</v>
      </c>
      <c r="EN13" s="61" t="s">
        <v>593</v>
      </c>
      <c r="EO13" s="61" t="s">
        <v>594</v>
      </c>
      <c r="EP13" s="61" t="s">
        <v>595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598</v>
      </c>
      <c r="FD13" s="61" t="s">
        <v>599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486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603</v>
      </c>
      <c r="GB13" s="61" t="s">
        <v>604</v>
      </c>
      <c r="GC13" s="61" t="s">
        <v>605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6" t="s">
        <v>171</v>
      </c>
      <c r="B39" s="137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8" t="s">
        <v>783</v>
      </c>
      <c r="B40" s="139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2" t="s">
        <v>1391</v>
      </c>
      <c r="C42" s="142"/>
      <c r="D42" s="142"/>
      <c r="E42" s="142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754</v>
      </c>
      <c r="C43" s="51" t="s">
        <v>777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756</v>
      </c>
      <c r="C44" s="51" t="s">
        <v>777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757</v>
      </c>
      <c r="C45" s="51" t="s">
        <v>777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9" t="s">
        <v>322</v>
      </c>
      <c r="E47" s="169"/>
      <c r="F47" s="170" t="s">
        <v>323</v>
      </c>
      <c r="G47" s="170"/>
      <c r="H47" s="170" t="s">
        <v>377</v>
      </c>
      <c r="I47" s="170"/>
      <c r="J47" s="50"/>
      <c r="K47" s="50"/>
      <c r="L47" s="50"/>
      <c r="M47" s="50"/>
    </row>
    <row r="48" spans="1:200" x14ac:dyDescent="0.25">
      <c r="B48" s="51" t="s">
        <v>754</v>
      </c>
      <c r="C48" s="51" t="s">
        <v>778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756</v>
      </c>
      <c r="C49" s="51" t="s">
        <v>778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757</v>
      </c>
      <c r="C50" s="51" t="s">
        <v>778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754</v>
      </c>
      <c r="C52" s="51" t="s">
        <v>779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756</v>
      </c>
      <c r="C53" s="51" t="s">
        <v>779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757</v>
      </c>
      <c r="C54" s="51" t="s">
        <v>779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3" t="s">
        <v>330</v>
      </c>
      <c r="E56" s="174"/>
      <c r="F56" s="171" t="s">
        <v>325</v>
      </c>
      <c r="G56" s="172"/>
      <c r="H56" s="167" t="s">
        <v>331</v>
      </c>
      <c r="I56" s="168"/>
      <c r="J56" s="167" t="s">
        <v>332</v>
      </c>
      <c r="K56" s="168"/>
      <c r="L56" s="167" t="s">
        <v>43</v>
      </c>
      <c r="M56" s="168"/>
    </row>
    <row r="57" spans="2:13" x14ac:dyDescent="0.25">
      <c r="B57" s="51" t="s">
        <v>754</v>
      </c>
      <c r="C57" s="51" t="s">
        <v>780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756</v>
      </c>
      <c r="C58" s="51" t="s">
        <v>780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757</v>
      </c>
      <c r="C59" s="51" t="s">
        <v>780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754</v>
      </c>
      <c r="C61" s="51" t="s">
        <v>781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756</v>
      </c>
      <c r="C62" s="51" t="s">
        <v>781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757</v>
      </c>
      <c r="C63" s="51" t="s">
        <v>781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790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0" t="s">
        <v>1401</v>
      </c>
      <c r="IS2" s="9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0" t="s">
        <v>0</v>
      </c>
      <c r="B4" s="140" t="s">
        <v>170</v>
      </c>
      <c r="C4" s="103" t="s">
        <v>411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 t="s">
        <v>321</v>
      </c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15" t="s">
        <v>869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3" t="s">
        <v>414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3"/>
    </row>
    <row r="5" spans="1:254" ht="15" customHeight="1" x14ac:dyDescent="0.25">
      <c r="A5" s="140"/>
      <c r="B5" s="140"/>
      <c r="C5" s="144" t="s">
        <v>320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 t="s">
        <v>412</v>
      </c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04" t="s">
        <v>323</v>
      </c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 t="s">
        <v>413</v>
      </c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 t="s">
        <v>377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4"/>
      <c r="DB5" s="104"/>
      <c r="DC5" s="104"/>
      <c r="DD5" s="144" t="s">
        <v>378</v>
      </c>
      <c r="DE5" s="144"/>
      <c r="DF5" s="144"/>
      <c r="DG5" s="144"/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330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44"/>
      <c r="ER5" s="144"/>
      <c r="ES5" s="144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04" t="s">
        <v>331</v>
      </c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18" t="s">
        <v>43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49"/>
      <c r="HZ5" s="104" t="s">
        <v>327</v>
      </c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</row>
    <row r="6" spans="1:254" ht="4.1500000000000004" hidden="1" customHeight="1" x14ac:dyDescent="0.25">
      <c r="A6" s="140"/>
      <c r="B6" s="14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  <c r="IR6" s="104"/>
      <c r="IS6" s="104"/>
      <c r="IT6" s="104"/>
    </row>
    <row r="7" spans="1:254" ht="16.149999999999999" hidden="1" customHeight="1" thickBot="1" x14ac:dyDescent="0.25">
      <c r="A7" s="140"/>
      <c r="B7" s="14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  <c r="IR7" s="104"/>
      <c r="IS7" s="104"/>
      <c r="IT7" s="104"/>
    </row>
    <row r="8" spans="1:254" ht="17.45" hidden="1" customHeight="1" thickBot="1" x14ac:dyDescent="0.25">
      <c r="A8" s="140"/>
      <c r="B8" s="14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</row>
    <row r="9" spans="1:254" ht="18" hidden="1" customHeight="1" thickBot="1" x14ac:dyDescent="0.25">
      <c r="A9" s="140"/>
      <c r="B9" s="14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  <c r="IR9" s="104"/>
      <c r="IS9" s="104"/>
      <c r="IT9" s="104"/>
    </row>
    <row r="10" spans="1:254" ht="30" hidden="1" customHeight="1" thickBot="1" x14ac:dyDescent="0.25">
      <c r="A10" s="140"/>
      <c r="B10" s="14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</row>
    <row r="11" spans="1:254" ht="15.75" x14ac:dyDescent="0.25">
      <c r="A11" s="140"/>
      <c r="B11" s="140"/>
      <c r="C11" s="144" t="s">
        <v>122</v>
      </c>
      <c r="D11" s="144" t="s">
        <v>2</v>
      </c>
      <c r="E11" s="144" t="s">
        <v>3</v>
      </c>
      <c r="F11" s="144" t="s">
        <v>123</v>
      </c>
      <c r="G11" s="144" t="s">
        <v>6</v>
      </c>
      <c r="H11" s="144" t="s">
        <v>7</v>
      </c>
      <c r="I11" s="144" t="s">
        <v>124</v>
      </c>
      <c r="J11" s="144"/>
      <c r="K11" s="144"/>
      <c r="L11" s="144" t="s">
        <v>163</v>
      </c>
      <c r="M11" s="144"/>
      <c r="N11" s="144"/>
      <c r="O11" s="144" t="s">
        <v>125</v>
      </c>
      <c r="P11" s="144"/>
      <c r="Q11" s="144"/>
      <c r="R11" s="144" t="s">
        <v>126</v>
      </c>
      <c r="S11" s="144"/>
      <c r="T11" s="144"/>
      <c r="U11" s="144" t="s">
        <v>127</v>
      </c>
      <c r="V11" s="144"/>
      <c r="W11" s="144"/>
      <c r="X11" s="144" t="s">
        <v>128</v>
      </c>
      <c r="Y11" s="144"/>
      <c r="Z11" s="144"/>
      <c r="AA11" s="144" t="s">
        <v>129</v>
      </c>
      <c r="AB11" s="144"/>
      <c r="AC11" s="144"/>
      <c r="AD11" s="144" t="s">
        <v>1242</v>
      </c>
      <c r="AE11" s="144"/>
      <c r="AF11" s="144"/>
      <c r="AG11" s="144" t="s">
        <v>164</v>
      </c>
      <c r="AH11" s="144"/>
      <c r="AI11" s="144"/>
      <c r="AJ11" s="104" t="s">
        <v>130</v>
      </c>
      <c r="AK11" s="104"/>
      <c r="AL11" s="104"/>
      <c r="AM11" s="104" t="s">
        <v>1251</v>
      </c>
      <c r="AN11" s="104"/>
      <c r="AO11" s="104"/>
      <c r="AP11" s="144" t="s">
        <v>131</v>
      </c>
      <c r="AQ11" s="144"/>
      <c r="AR11" s="144"/>
      <c r="AS11" s="144" t="s">
        <v>132</v>
      </c>
      <c r="AT11" s="144"/>
      <c r="AU11" s="144"/>
      <c r="AV11" s="104" t="s">
        <v>133</v>
      </c>
      <c r="AW11" s="104"/>
      <c r="AX11" s="104"/>
      <c r="AY11" s="144" t="s">
        <v>134</v>
      </c>
      <c r="AZ11" s="144"/>
      <c r="BA11" s="144"/>
      <c r="BB11" s="144" t="s">
        <v>135</v>
      </c>
      <c r="BC11" s="144"/>
      <c r="BD11" s="144"/>
      <c r="BE11" s="144" t="s">
        <v>136</v>
      </c>
      <c r="BF11" s="144"/>
      <c r="BG11" s="144"/>
      <c r="BH11" s="144" t="s">
        <v>137</v>
      </c>
      <c r="BI11" s="144"/>
      <c r="BJ11" s="144"/>
      <c r="BK11" s="144" t="s">
        <v>1257</v>
      </c>
      <c r="BL11" s="144"/>
      <c r="BM11" s="144"/>
      <c r="BN11" s="104" t="s">
        <v>138</v>
      </c>
      <c r="BO11" s="104"/>
      <c r="BP11" s="104"/>
      <c r="BQ11" s="104" t="s">
        <v>139</v>
      </c>
      <c r="BR11" s="104"/>
      <c r="BS11" s="104"/>
      <c r="BT11" s="104" t="s">
        <v>140</v>
      </c>
      <c r="BU11" s="104"/>
      <c r="BV11" s="104"/>
      <c r="BW11" s="104" t="s">
        <v>141</v>
      </c>
      <c r="BX11" s="104"/>
      <c r="BY11" s="104"/>
      <c r="BZ11" s="104" t="s">
        <v>142</v>
      </c>
      <c r="CA11" s="104"/>
      <c r="CB11" s="104"/>
      <c r="CC11" s="104" t="s">
        <v>143</v>
      </c>
      <c r="CD11" s="104"/>
      <c r="CE11" s="104"/>
      <c r="CF11" s="104" t="s">
        <v>144</v>
      </c>
      <c r="CG11" s="104"/>
      <c r="CH11" s="104"/>
      <c r="CI11" s="104" t="s">
        <v>145</v>
      </c>
      <c r="CJ11" s="104"/>
      <c r="CK11" s="104"/>
      <c r="CL11" s="104" t="s">
        <v>146</v>
      </c>
      <c r="CM11" s="104"/>
      <c r="CN11" s="104"/>
      <c r="CO11" s="104" t="s">
        <v>165</v>
      </c>
      <c r="CP11" s="104"/>
      <c r="CQ11" s="104"/>
      <c r="CR11" s="104" t="s">
        <v>147</v>
      </c>
      <c r="CS11" s="104"/>
      <c r="CT11" s="104"/>
      <c r="CU11" s="104" t="s">
        <v>148</v>
      </c>
      <c r="CV11" s="104"/>
      <c r="CW11" s="104"/>
      <c r="CX11" s="104" t="s">
        <v>149</v>
      </c>
      <c r="CY11" s="104"/>
      <c r="CZ11" s="104"/>
      <c r="DA11" s="104" t="s">
        <v>150</v>
      </c>
      <c r="DB11" s="104"/>
      <c r="DC11" s="104"/>
      <c r="DD11" s="104" t="s">
        <v>415</v>
      </c>
      <c r="DE11" s="104"/>
      <c r="DF11" s="104"/>
      <c r="DG11" s="104" t="s">
        <v>416</v>
      </c>
      <c r="DH11" s="104"/>
      <c r="DI11" s="104"/>
      <c r="DJ11" s="104" t="s">
        <v>417</v>
      </c>
      <c r="DK11" s="104"/>
      <c r="DL11" s="104"/>
      <c r="DM11" s="104" t="s">
        <v>418</v>
      </c>
      <c r="DN11" s="104"/>
      <c r="DO11" s="104"/>
      <c r="DP11" s="104" t="s">
        <v>419</v>
      </c>
      <c r="DQ11" s="104"/>
      <c r="DR11" s="104"/>
      <c r="DS11" s="104" t="s">
        <v>420</v>
      </c>
      <c r="DT11" s="104"/>
      <c r="DU11" s="104"/>
      <c r="DV11" s="104" t="s">
        <v>421</v>
      </c>
      <c r="DW11" s="104"/>
      <c r="DX11" s="104"/>
      <c r="DY11" s="104" t="s">
        <v>151</v>
      </c>
      <c r="DZ11" s="104"/>
      <c r="EA11" s="104"/>
      <c r="EB11" s="104" t="s">
        <v>152</v>
      </c>
      <c r="EC11" s="104"/>
      <c r="ED11" s="104"/>
      <c r="EE11" s="104" t="s">
        <v>153</v>
      </c>
      <c r="EF11" s="104"/>
      <c r="EG11" s="104"/>
      <c r="EH11" s="104" t="s">
        <v>166</v>
      </c>
      <c r="EI11" s="104"/>
      <c r="EJ11" s="104"/>
      <c r="EK11" s="104" t="s">
        <v>154</v>
      </c>
      <c r="EL11" s="104"/>
      <c r="EM11" s="104"/>
      <c r="EN11" s="104" t="s">
        <v>155</v>
      </c>
      <c r="EO11" s="104"/>
      <c r="EP11" s="104"/>
      <c r="EQ11" s="104" t="s">
        <v>156</v>
      </c>
      <c r="ER11" s="104"/>
      <c r="ES11" s="104"/>
      <c r="ET11" s="104" t="s">
        <v>157</v>
      </c>
      <c r="EU11" s="104"/>
      <c r="EV11" s="104"/>
      <c r="EW11" s="104" t="s">
        <v>158</v>
      </c>
      <c r="EX11" s="104"/>
      <c r="EY11" s="104"/>
      <c r="EZ11" s="104" t="s">
        <v>159</v>
      </c>
      <c r="FA11" s="104"/>
      <c r="FB11" s="104"/>
      <c r="FC11" s="104" t="s">
        <v>160</v>
      </c>
      <c r="FD11" s="104"/>
      <c r="FE11" s="104"/>
      <c r="FF11" s="104" t="s">
        <v>161</v>
      </c>
      <c r="FG11" s="104"/>
      <c r="FH11" s="104"/>
      <c r="FI11" s="104" t="s">
        <v>162</v>
      </c>
      <c r="FJ11" s="104"/>
      <c r="FK11" s="104"/>
      <c r="FL11" s="104" t="s">
        <v>167</v>
      </c>
      <c r="FM11" s="104"/>
      <c r="FN11" s="104"/>
      <c r="FO11" s="104" t="s">
        <v>168</v>
      </c>
      <c r="FP11" s="104"/>
      <c r="FQ11" s="104"/>
      <c r="FR11" s="104" t="s">
        <v>422</v>
      </c>
      <c r="FS11" s="104"/>
      <c r="FT11" s="104"/>
      <c r="FU11" s="104" t="s">
        <v>423</v>
      </c>
      <c r="FV11" s="104"/>
      <c r="FW11" s="104"/>
      <c r="FX11" s="104" t="s">
        <v>424</v>
      </c>
      <c r="FY11" s="104"/>
      <c r="FZ11" s="104"/>
      <c r="GA11" s="104" t="s">
        <v>425</v>
      </c>
      <c r="GB11" s="104"/>
      <c r="GC11" s="104"/>
      <c r="GD11" s="104" t="s">
        <v>426</v>
      </c>
      <c r="GE11" s="104"/>
      <c r="GF11" s="104"/>
      <c r="GG11" s="104" t="s">
        <v>427</v>
      </c>
      <c r="GH11" s="104"/>
      <c r="GI11" s="104"/>
      <c r="GJ11" s="104" t="s">
        <v>1335</v>
      </c>
      <c r="GK11" s="104"/>
      <c r="GL11" s="104"/>
      <c r="GM11" s="104" t="s">
        <v>1336</v>
      </c>
      <c r="GN11" s="104"/>
      <c r="GO11" s="104"/>
      <c r="GP11" s="104" t="s">
        <v>1338</v>
      </c>
      <c r="GQ11" s="104"/>
      <c r="GR11" s="104"/>
      <c r="GS11" s="104" t="s">
        <v>1342</v>
      </c>
      <c r="GT11" s="104"/>
      <c r="GU11" s="104"/>
      <c r="GV11" s="104" t="s">
        <v>1348</v>
      </c>
      <c r="GW11" s="104"/>
      <c r="GX11" s="104"/>
      <c r="GY11" s="104" t="s">
        <v>1349</v>
      </c>
      <c r="GZ11" s="104"/>
      <c r="HA11" s="104"/>
      <c r="HB11" s="104" t="s">
        <v>1353</v>
      </c>
      <c r="HC11" s="104"/>
      <c r="HD11" s="104"/>
      <c r="HE11" s="104" t="s">
        <v>1354</v>
      </c>
      <c r="HF11" s="104"/>
      <c r="HG11" s="104"/>
      <c r="HH11" s="104" t="s">
        <v>1356</v>
      </c>
      <c r="HI11" s="104"/>
      <c r="HJ11" s="104"/>
      <c r="HK11" s="104" t="s">
        <v>1360</v>
      </c>
      <c r="HL11" s="104"/>
      <c r="HM11" s="104"/>
      <c r="HN11" s="104" t="s">
        <v>1362</v>
      </c>
      <c r="HO11" s="104"/>
      <c r="HP11" s="104"/>
      <c r="HQ11" s="104" t="s">
        <v>1365</v>
      </c>
      <c r="HR11" s="104"/>
      <c r="HS11" s="104"/>
      <c r="HT11" s="104" t="s">
        <v>1370</v>
      </c>
      <c r="HU11" s="104"/>
      <c r="HV11" s="104"/>
      <c r="HW11" s="104" t="s">
        <v>1371</v>
      </c>
      <c r="HX11" s="104"/>
      <c r="HY11" s="104"/>
      <c r="HZ11" s="104" t="s">
        <v>428</v>
      </c>
      <c r="IA11" s="104"/>
      <c r="IB11" s="104"/>
      <c r="IC11" s="104" t="s">
        <v>429</v>
      </c>
      <c r="ID11" s="104"/>
      <c r="IE11" s="104"/>
      <c r="IF11" s="104" t="s">
        <v>430</v>
      </c>
      <c r="IG11" s="104"/>
      <c r="IH11" s="104"/>
      <c r="II11" s="104" t="s">
        <v>431</v>
      </c>
      <c r="IJ11" s="104"/>
      <c r="IK11" s="104"/>
      <c r="IL11" s="104" t="s">
        <v>432</v>
      </c>
      <c r="IM11" s="104"/>
      <c r="IN11" s="104"/>
      <c r="IO11" s="104" t="s">
        <v>433</v>
      </c>
      <c r="IP11" s="104"/>
      <c r="IQ11" s="104"/>
      <c r="IR11" s="104" t="s">
        <v>434</v>
      </c>
      <c r="IS11" s="104"/>
      <c r="IT11" s="104"/>
    </row>
    <row r="12" spans="1:254" ht="91.5" customHeight="1" x14ac:dyDescent="0.25">
      <c r="A12" s="140"/>
      <c r="B12" s="140"/>
      <c r="C12" s="134" t="s">
        <v>1227</v>
      </c>
      <c r="D12" s="134"/>
      <c r="E12" s="134"/>
      <c r="F12" s="126" t="s">
        <v>1230</v>
      </c>
      <c r="G12" s="126"/>
      <c r="H12" s="126"/>
      <c r="I12" s="126" t="s">
        <v>1231</v>
      </c>
      <c r="J12" s="126"/>
      <c r="K12" s="126"/>
      <c r="L12" s="126" t="s">
        <v>1235</v>
      </c>
      <c r="M12" s="126"/>
      <c r="N12" s="126"/>
      <c r="O12" s="126" t="s">
        <v>1236</v>
      </c>
      <c r="P12" s="126"/>
      <c r="Q12" s="126"/>
      <c r="R12" s="126" t="s">
        <v>1237</v>
      </c>
      <c r="S12" s="126"/>
      <c r="T12" s="126"/>
      <c r="U12" s="126" t="s">
        <v>613</v>
      </c>
      <c r="V12" s="126"/>
      <c r="W12" s="126"/>
      <c r="X12" s="126" t="s">
        <v>1388</v>
      </c>
      <c r="Y12" s="126"/>
      <c r="Z12" s="126"/>
      <c r="AA12" s="134" t="s">
        <v>616</v>
      </c>
      <c r="AB12" s="134"/>
      <c r="AC12" s="134"/>
      <c r="AD12" s="134" t="s">
        <v>1243</v>
      </c>
      <c r="AE12" s="134"/>
      <c r="AF12" s="134"/>
      <c r="AG12" s="126" t="s">
        <v>1244</v>
      </c>
      <c r="AH12" s="126"/>
      <c r="AI12" s="126"/>
      <c r="AJ12" s="126" t="s">
        <v>1248</v>
      </c>
      <c r="AK12" s="126"/>
      <c r="AL12" s="126"/>
      <c r="AM12" s="134" t="s">
        <v>1250</v>
      </c>
      <c r="AN12" s="134"/>
      <c r="AO12" s="134"/>
      <c r="AP12" s="126" t="s">
        <v>623</v>
      </c>
      <c r="AQ12" s="126"/>
      <c r="AR12" s="126"/>
      <c r="AS12" s="134" t="s">
        <v>1252</v>
      </c>
      <c r="AT12" s="134"/>
      <c r="AU12" s="134"/>
      <c r="AV12" s="126" t="s">
        <v>1253</v>
      </c>
      <c r="AW12" s="126"/>
      <c r="AX12" s="126"/>
      <c r="AY12" s="126" t="s">
        <v>629</v>
      </c>
      <c r="AZ12" s="126"/>
      <c r="BA12" s="126"/>
      <c r="BB12" s="126" t="s">
        <v>1254</v>
      </c>
      <c r="BC12" s="126"/>
      <c r="BD12" s="126"/>
      <c r="BE12" s="126" t="s">
        <v>1255</v>
      </c>
      <c r="BF12" s="126"/>
      <c r="BG12" s="126"/>
      <c r="BH12" s="126" t="s">
        <v>1256</v>
      </c>
      <c r="BI12" s="126"/>
      <c r="BJ12" s="126"/>
      <c r="BK12" s="126" t="s">
        <v>1262</v>
      </c>
      <c r="BL12" s="126"/>
      <c r="BM12" s="126"/>
      <c r="BN12" s="126" t="s">
        <v>1258</v>
      </c>
      <c r="BO12" s="126"/>
      <c r="BP12" s="126"/>
      <c r="BQ12" s="126" t="s">
        <v>1259</v>
      </c>
      <c r="BR12" s="126"/>
      <c r="BS12" s="126"/>
      <c r="BT12" s="126" t="s">
        <v>644</v>
      </c>
      <c r="BU12" s="126"/>
      <c r="BV12" s="126"/>
      <c r="BW12" s="126" t="s">
        <v>1267</v>
      </c>
      <c r="BX12" s="126"/>
      <c r="BY12" s="126"/>
      <c r="BZ12" s="126" t="s">
        <v>647</v>
      </c>
      <c r="CA12" s="126"/>
      <c r="CB12" s="126"/>
      <c r="CC12" s="126" t="s">
        <v>650</v>
      </c>
      <c r="CD12" s="126"/>
      <c r="CE12" s="126"/>
      <c r="CF12" s="126" t="s">
        <v>1270</v>
      </c>
      <c r="CG12" s="126"/>
      <c r="CH12" s="126"/>
      <c r="CI12" s="126" t="s">
        <v>1274</v>
      </c>
      <c r="CJ12" s="126"/>
      <c r="CK12" s="126"/>
      <c r="CL12" s="126" t="s">
        <v>1275</v>
      </c>
      <c r="CM12" s="126"/>
      <c r="CN12" s="126"/>
      <c r="CO12" s="126" t="s">
        <v>1276</v>
      </c>
      <c r="CP12" s="126"/>
      <c r="CQ12" s="126"/>
      <c r="CR12" s="126" t="s">
        <v>1277</v>
      </c>
      <c r="CS12" s="126"/>
      <c r="CT12" s="126"/>
      <c r="CU12" s="126" t="s">
        <v>1278</v>
      </c>
      <c r="CV12" s="126"/>
      <c r="CW12" s="126"/>
      <c r="CX12" s="126" t="s">
        <v>1279</v>
      </c>
      <c r="CY12" s="126"/>
      <c r="CZ12" s="126"/>
      <c r="DA12" s="126" t="s">
        <v>660</v>
      </c>
      <c r="DB12" s="126"/>
      <c r="DC12" s="126"/>
      <c r="DD12" s="126" t="s">
        <v>1284</v>
      </c>
      <c r="DE12" s="126"/>
      <c r="DF12" s="126"/>
      <c r="DG12" s="126" t="s">
        <v>1285</v>
      </c>
      <c r="DH12" s="126"/>
      <c r="DI12" s="126"/>
      <c r="DJ12" s="126" t="s">
        <v>1289</v>
      </c>
      <c r="DK12" s="126"/>
      <c r="DL12" s="126"/>
      <c r="DM12" s="126" t="s">
        <v>673</v>
      </c>
      <c r="DN12" s="126"/>
      <c r="DO12" s="126"/>
      <c r="DP12" s="126" t="s">
        <v>676</v>
      </c>
      <c r="DQ12" s="126"/>
      <c r="DR12" s="126"/>
      <c r="DS12" s="126" t="s">
        <v>1291</v>
      </c>
      <c r="DT12" s="126"/>
      <c r="DU12" s="126"/>
      <c r="DV12" s="126" t="s">
        <v>650</v>
      </c>
      <c r="DW12" s="126"/>
      <c r="DX12" s="126"/>
      <c r="DY12" s="126" t="s">
        <v>1296</v>
      </c>
      <c r="DZ12" s="126"/>
      <c r="EA12" s="126"/>
      <c r="EB12" s="126" t="s">
        <v>1297</v>
      </c>
      <c r="EC12" s="126"/>
      <c r="ED12" s="126"/>
      <c r="EE12" s="126" t="s">
        <v>685</v>
      </c>
      <c r="EF12" s="126"/>
      <c r="EG12" s="126"/>
      <c r="EH12" s="126" t="s">
        <v>1300</v>
      </c>
      <c r="EI12" s="126"/>
      <c r="EJ12" s="126"/>
      <c r="EK12" s="126" t="s">
        <v>689</v>
      </c>
      <c r="EL12" s="126"/>
      <c r="EM12" s="126"/>
      <c r="EN12" s="126" t="s">
        <v>690</v>
      </c>
      <c r="EO12" s="126"/>
      <c r="EP12" s="126"/>
      <c r="EQ12" s="126" t="s">
        <v>1303</v>
      </c>
      <c r="ER12" s="126"/>
      <c r="ES12" s="126"/>
      <c r="ET12" s="126" t="s">
        <v>1304</v>
      </c>
      <c r="EU12" s="126"/>
      <c r="EV12" s="126"/>
      <c r="EW12" s="126" t="s">
        <v>1305</v>
      </c>
      <c r="EX12" s="126"/>
      <c r="EY12" s="126"/>
      <c r="EZ12" s="126" t="s">
        <v>1306</v>
      </c>
      <c r="FA12" s="126"/>
      <c r="FB12" s="126"/>
      <c r="FC12" s="126" t="s">
        <v>1308</v>
      </c>
      <c r="FD12" s="126"/>
      <c r="FE12" s="126"/>
      <c r="FF12" s="126" t="s">
        <v>1315</v>
      </c>
      <c r="FG12" s="126"/>
      <c r="FH12" s="126"/>
      <c r="FI12" s="126" t="s">
        <v>1312</v>
      </c>
      <c r="FJ12" s="126"/>
      <c r="FK12" s="126"/>
      <c r="FL12" s="126" t="s">
        <v>1313</v>
      </c>
      <c r="FM12" s="126"/>
      <c r="FN12" s="126"/>
      <c r="FO12" s="144" t="s">
        <v>708</v>
      </c>
      <c r="FP12" s="144"/>
      <c r="FQ12" s="144"/>
      <c r="FR12" s="126" t="s">
        <v>1320</v>
      </c>
      <c r="FS12" s="126"/>
      <c r="FT12" s="126"/>
      <c r="FU12" s="126" t="s">
        <v>1322</v>
      </c>
      <c r="FV12" s="126"/>
      <c r="FW12" s="126"/>
      <c r="FX12" s="126" t="s">
        <v>713</v>
      </c>
      <c r="FY12" s="126"/>
      <c r="FZ12" s="126"/>
      <c r="GA12" s="126" t="s">
        <v>1324</v>
      </c>
      <c r="GB12" s="126"/>
      <c r="GC12" s="126"/>
      <c r="GD12" s="126" t="s">
        <v>1326</v>
      </c>
      <c r="GE12" s="126"/>
      <c r="GF12" s="126"/>
      <c r="GG12" s="126" t="s">
        <v>1330</v>
      </c>
      <c r="GH12" s="126"/>
      <c r="GI12" s="126"/>
      <c r="GJ12" s="134" t="s">
        <v>1331</v>
      </c>
      <c r="GK12" s="134"/>
      <c r="GL12" s="134"/>
      <c r="GM12" s="126" t="s">
        <v>721</v>
      </c>
      <c r="GN12" s="126"/>
      <c r="GO12" s="126"/>
      <c r="GP12" s="126" t="s">
        <v>1337</v>
      </c>
      <c r="GQ12" s="126"/>
      <c r="GR12" s="126"/>
      <c r="GS12" s="126" t="s">
        <v>1343</v>
      </c>
      <c r="GT12" s="126"/>
      <c r="GU12" s="126"/>
      <c r="GV12" s="126" t="s">
        <v>1344</v>
      </c>
      <c r="GW12" s="126"/>
      <c r="GX12" s="126"/>
      <c r="GY12" s="126" t="s">
        <v>726</v>
      </c>
      <c r="GZ12" s="126"/>
      <c r="HA12" s="126"/>
      <c r="HB12" s="126" t="s">
        <v>727</v>
      </c>
      <c r="HC12" s="126"/>
      <c r="HD12" s="126"/>
      <c r="HE12" s="126" t="s">
        <v>730</v>
      </c>
      <c r="HF12" s="126"/>
      <c r="HG12" s="126"/>
      <c r="HH12" s="126" t="s">
        <v>1355</v>
      </c>
      <c r="HI12" s="126"/>
      <c r="HJ12" s="126"/>
      <c r="HK12" s="126" t="s">
        <v>1361</v>
      </c>
      <c r="HL12" s="126"/>
      <c r="HM12" s="126"/>
      <c r="HN12" s="126" t="s">
        <v>1363</v>
      </c>
      <c r="HO12" s="126"/>
      <c r="HP12" s="126"/>
      <c r="HQ12" s="126" t="s">
        <v>1366</v>
      </c>
      <c r="HR12" s="126"/>
      <c r="HS12" s="126"/>
      <c r="HT12" s="126" t="s">
        <v>739</v>
      </c>
      <c r="HU12" s="126"/>
      <c r="HV12" s="126"/>
      <c r="HW12" s="126" t="s">
        <v>601</v>
      </c>
      <c r="HX12" s="126"/>
      <c r="HY12" s="126"/>
      <c r="HZ12" s="126" t="s">
        <v>1372</v>
      </c>
      <c r="IA12" s="126"/>
      <c r="IB12" s="126"/>
      <c r="IC12" s="126" t="s">
        <v>1375</v>
      </c>
      <c r="ID12" s="126"/>
      <c r="IE12" s="126"/>
      <c r="IF12" s="126" t="s">
        <v>745</v>
      </c>
      <c r="IG12" s="126"/>
      <c r="IH12" s="126"/>
      <c r="II12" s="126" t="s">
        <v>1379</v>
      </c>
      <c r="IJ12" s="126"/>
      <c r="IK12" s="126"/>
      <c r="IL12" s="126" t="s">
        <v>1380</v>
      </c>
      <c r="IM12" s="126"/>
      <c r="IN12" s="126"/>
      <c r="IO12" s="126" t="s">
        <v>1384</v>
      </c>
      <c r="IP12" s="126"/>
      <c r="IQ12" s="126"/>
      <c r="IR12" s="126" t="s">
        <v>749</v>
      </c>
      <c r="IS12" s="126"/>
      <c r="IT12" s="126"/>
    </row>
    <row r="13" spans="1:254" ht="131.25" customHeight="1" x14ac:dyDescent="0.25">
      <c r="A13" s="140"/>
      <c r="B13" s="140"/>
      <c r="C13" s="30" t="s">
        <v>794</v>
      </c>
      <c r="D13" s="30" t="s">
        <v>1228</v>
      </c>
      <c r="E13" s="30" t="s">
        <v>1229</v>
      </c>
      <c r="F13" s="30" t="s">
        <v>606</v>
      </c>
      <c r="G13" s="30" t="s">
        <v>607</v>
      </c>
      <c r="H13" s="30" t="s">
        <v>608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609</v>
      </c>
      <c r="N13" s="30" t="s">
        <v>610</v>
      </c>
      <c r="O13" s="30" t="s">
        <v>516</v>
      </c>
      <c r="P13" s="30" t="s">
        <v>611</v>
      </c>
      <c r="Q13" s="30" t="s">
        <v>612</v>
      </c>
      <c r="R13" s="30" t="s">
        <v>193</v>
      </c>
      <c r="S13" s="30" t="s">
        <v>316</v>
      </c>
      <c r="T13" s="30" t="s">
        <v>248</v>
      </c>
      <c r="U13" s="30" t="s">
        <v>613</v>
      </c>
      <c r="V13" s="30" t="s">
        <v>614</v>
      </c>
      <c r="W13" s="30" t="s">
        <v>1238</v>
      </c>
      <c r="X13" s="61" t="s">
        <v>216</v>
      </c>
      <c r="Y13" s="61" t="s">
        <v>615</v>
      </c>
      <c r="Z13" s="61" t="s">
        <v>475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529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621</v>
      </c>
      <c r="AK13" s="61" t="s">
        <v>1249</v>
      </c>
      <c r="AL13" s="61" t="s">
        <v>622</v>
      </c>
      <c r="AM13" s="61" t="s">
        <v>618</v>
      </c>
      <c r="AN13" s="61" t="s">
        <v>619</v>
      </c>
      <c r="AO13" s="61" t="s">
        <v>620</v>
      </c>
      <c r="AP13" s="61" t="s">
        <v>623</v>
      </c>
      <c r="AQ13" s="61" t="s">
        <v>624</v>
      </c>
      <c r="AR13" s="61" t="s">
        <v>625</v>
      </c>
      <c r="AS13" s="61" t="s">
        <v>225</v>
      </c>
      <c r="AT13" s="61" t="s">
        <v>465</v>
      </c>
      <c r="AU13" s="61" t="s">
        <v>227</v>
      </c>
      <c r="AV13" s="61" t="s">
        <v>626</v>
      </c>
      <c r="AW13" s="61" t="s">
        <v>627</v>
      </c>
      <c r="AX13" s="61" t="s">
        <v>628</v>
      </c>
      <c r="AY13" s="61" t="s">
        <v>630</v>
      </c>
      <c r="AZ13" s="61" t="s">
        <v>631</v>
      </c>
      <c r="BA13" s="61" t="s">
        <v>632</v>
      </c>
      <c r="BB13" s="61" t="s">
        <v>633</v>
      </c>
      <c r="BC13" s="61" t="s">
        <v>634</v>
      </c>
      <c r="BD13" s="61" t="s">
        <v>635</v>
      </c>
      <c r="BE13" s="61" t="s">
        <v>1402</v>
      </c>
      <c r="BF13" s="61" t="s">
        <v>636</v>
      </c>
      <c r="BG13" s="61" t="s">
        <v>637</v>
      </c>
      <c r="BH13" s="61" t="s">
        <v>638</v>
      </c>
      <c r="BI13" s="61" t="s">
        <v>639</v>
      </c>
      <c r="BJ13" s="61" t="s">
        <v>640</v>
      </c>
      <c r="BK13" s="61" t="s">
        <v>1263</v>
      </c>
      <c r="BL13" s="61" t="s">
        <v>1264</v>
      </c>
      <c r="BM13" s="61" t="s">
        <v>1265</v>
      </c>
      <c r="BN13" s="61" t="s">
        <v>641</v>
      </c>
      <c r="BO13" s="61" t="s">
        <v>642</v>
      </c>
      <c r="BP13" s="61" t="s">
        <v>643</v>
      </c>
      <c r="BQ13" s="30" t="s">
        <v>1259</v>
      </c>
      <c r="BR13" s="30" t="s">
        <v>1260</v>
      </c>
      <c r="BS13" s="30" t="s">
        <v>1261</v>
      </c>
      <c r="BT13" s="61" t="s">
        <v>645</v>
      </c>
      <c r="BU13" s="61" t="s">
        <v>1266</v>
      </c>
      <c r="BV13" s="61" t="s">
        <v>646</v>
      </c>
      <c r="BW13" s="61" t="s">
        <v>555</v>
      </c>
      <c r="BX13" s="61" t="s">
        <v>1268</v>
      </c>
      <c r="BY13" s="61" t="s">
        <v>557</v>
      </c>
      <c r="BZ13" s="61" t="s">
        <v>648</v>
      </c>
      <c r="CA13" s="61" t="s">
        <v>649</v>
      </c>
      <c r="CB13" s="61" t="s">
        <v>1269</v>
      </c>
      <c r="CC13" s="61" t="s">
        <v>650</v>
      </c>
      <c r="CD13" s="61" t="s">
        <v>651</v>
      </c>
      <c r="CE13" s="61" t="s">
        <v>652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653</v>
      </c>
      <c r="CK13" s="61" t="s">
        <v>654</v>
      </c>
      <c r="CL13" s="61" t="s">
        <v>1403</v>
      </c>
      <c r="CM13" s="61" t="s">
        <v>665</v>
      </c>
      <c r="CN13" s="61" t="s">
        <v>666</v>
      </c>
      <c r="CO13" s="61" t="s">
        <v>484</v>
      </c>
      <c r="CP13" s="61" t="s">
        <v>655</v>
      </c>
      <c r="CQ13" s="61" t="s">
        <v>656</v>
      </c>
      <c r="CR13" s="61" t="s">
        <v>657</v>
      </c>
      <c r="CS13" s="61" t="s">
        <v>658</v>
      </c>
      <c r="CT13" s="61" t="s">
        <v>659</v>
      </c>
      <c r="CU13" s="61" t="s">
        <v>617</v>
      </c>
      <c r="CV13" s="61" t="s">
        <v>661</v>
      </c>
      <c r="CW13" s="61" t="s">
        <v>662</v>
      </c>
      <c r="CX13" s="61" t="s">
        <v>663</v>
      </c>
      <c r="CY13" s="61" t="s">
        <v>664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667</v>
      </c>
      <c r="DE13" s="61" t="s">
        <v>668</v>
      </c>
      <c r="DF13" s="61" t="s">
        <v>669</v>
      </c>
      <c r="DG13" s="61" t="s">
        <v>1286</v>
      </c>
      <c r="DH13" s="61" t="s">
        <v>1287</v>
      </c>
      <c r="DI13" s="61" t="s">
        <v>1288</v>
      </c>
      <c r="DJ13" s="61" t="s">
        <v>670</v>
      </c>
      <c r="DK13" s="61" t="s">
        <v>671</v>
      </c>
      <c r="DL13" s="61" t="s">
        <v>672</v>
      </c>
      <c r="DM13" s="61" t="s">
        <v>673</v>
      </c>
      <c r="DN13" s="61" t="s">
        <v>674</v>
      </c>
      <c r="DO13" s="61" t="s">
        <v>675</v>
      </c>
      <c r="DP13" s="61" t="s">
        <v>676</v>
      </c>
      <c r="DQ13" s="61" t="s">
        <v>677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650</v>
      </c>
      <c r="DW13" s="61" t="s">
        <v>1295</v>
      </c>
      <c r="DX13" s="61" t="s">
        <v>678</v>
      </c>
      <c r="DY13" s="61" t="s">
        <v>679</v>
      </c>
      <c r="DZ13" s="61" t="s">
        <v>680</v>
      </c>
      <c r="EA13" s="61" t="s">
        <v>681</v>
      </c>
      <c r="EB13" s="61" t="s">
        <v>682</v>
      </c>
      <c r="EC13" s="61" t="s">
        <v>683</v>
      </c>
      <c r="ED13" s="61" t="s">
        <v>684</v>
      </c>
      <c r="EE13" s="61" t="s">
        <v>1404</v>
      </c>
      <c r="EF13" s="61" t="s">
        <v>1298</v>
      </c>
      <c r="EG13" s="61" t="s">
        <v>1299</v>
      </c>
      <c r="EH13" s="61" t="s">
        <v>686</v>
      </c>
      <c r="EI13" s="61" t="s">
        <v>687</v>
      </c>
      <c r="EJ13" s="61" t="s">
        <v>688</v>
      </c>
      <c r="EK13" s="61" t="s">
        <v>689</v>
      </c>
      <c r="EL13" s="61" t="s">
        <v>1301</v>
      </c>
      <c r="EM13" s="61" t="s">
        <v>1302</v>
      </c>
      <c r="EN13" s="61" t="s">
        <v>691</v>
      </c>
      <c r="EO13" s="61" t="s">
        <v>692</v>
      </c>
      <c r="EP13" s="61" t="s">
        <v>693</v>
      </c>
      <c r="EQ13" s="61" t="s">
        <v>694</v>
      </c>
      <c r="ER13" s="61" t="s">
        <v>695</v>
      </c>
      <c r="ES13" s="61" t="s">
        <v>696</v>
      </c>
      <c r="ET13" s="61" t="s">
        <v>697</v>
      </c>
      <c r="EU13" s="61" t="s">
        <v>698</v>
      </c>
      <c r="EV13" s="61" t="s">
        <v>699</v>
      </c>
      <c r="EW13" s="61" t="s">
        <v>1405</v>
      </c>
      <c r="EX13" s="61" t="s">
        <v>700</v>
      </c>
      <c r="EY13" s="61" t="s">
        <v>701</v>
      </c>
      <c r="EZ13" s="61" t="s">
        <v>702</v>
      </c>
      <c r="FA13" s="61" t="s">
        <v>703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704</v>
      </c>
      <c r="FG13" s="67" t="s">
        <v>1316</v>
      </c>
      <c r="FH13" s="61" t="s">
        <v>705</v>
      </c>
      <c r="FI13" s="61" t="s">
        <v>193</v>
      </c>
      <c r="FJ13" s="61" t="s">
        <v>316</v>
      </c>
      <c r="FK13" s="61" t="s">
        <v>248</v>
      </c>
      <c r="FL13" s="61" t="s">
        <v>706</v>
      </c>
      <c r="FM13" s="61" t="s">
        <v>707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709</v>
      </c>
      <c r="FS13" s="61" t="s">
        <v>710</v>
      </c>
      <c r="FT13" s="61" t="s">
        <v>1321</v>
      </c>
      <c r="FU13" s="61" t="s">
        <v>711</v>
      </c>
      <c r="FV13" s="61" t="s">
        <v>712</v>
      </c>
      <c r="FW13" s="61" t="s">
        <v>1323</v>
      </c>
      <c r="FX13" s="61" t="s">
        <v>1393</v>
      </c>
      <c r="FY13" s="61" t="s">
        <v>714</v>
      </c>
      <c r="FZ13" s="61" t="s">
        <v>715</v>
      </c>
      <c r="GA13" s="61" t="s">
        <v>716</v>
      </c>
      <c r="GB13" s="61" t="s">
        <v>717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718</v>
      </c>
      <c r="GH13" s="61" t="s">
        <v>719</v>
      </c>
      <c r="GI13" s="61" t="s">
        <v>720</v>
      </c>
      <c r="GJ13" s="61" t="s">
        <v>1332</v>
      </c>
      <c r="GK13" s="61" t="s">
        <v>1333</v>
      </c>
      <c r="GL13" s="61" t="s">
        <v>1334</v>
      </c>
      <c r="GM13" s="61" t="s">
        <v>721</v>
      </c>
      <c r="GN13" s="61" t="s">
        <v>722</v>
      </c>
      <c r="GO13" s="61" t="s">
        <v>723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724</v>
      </c>
      <c r="GU13" s="61" t="s">
        <v>725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727</v>
      </c>
      <c r="HC13" s="61" t="s">
        <v>728</v>
      </c>
      <c r="HD13" s="61" t="s">
        <v>729</v>
      </c>
      <c r="HE13" s="61" t="s">
        <v>731</v>
      </c>
      <c r="HF13" s="61" t="s">
        <v>732</v>
      </c>
      <c r="HG13" s="61" t="s">
        <v>733</v>
      </c>
      <c r="HH13" s="67" t="s">
        <v>1357</v>
      </c>
      <c r="HI13" s="67" t="s">
        <v>1358</v>
      </c>
      <c r="HJ13" s="67" t="s">
        <v>1359</v>
      </c>
      <c r="HK13" s="61" t="s">
        <v>734</v>
      </c>
      <c r="HL13" s="61" t="s">
        <v>735</v>
      </c>
      <c r="HM13" s="61" t="s">
        <v>736</v>
      </c>
      <c r="HN13" s="61" t="s">
        <v>737</v>
      </c>
      <c r="HO13" s="61" t="s">
        <v>1364</v>
      </c>
      <c r="HP13" s="61" t="s">
        <v>738</v>
      </c>
      <c r="HQ13" s="61" t="s">
        <v>740</v>
      </c>
      <c r="HR13" s="61" t="s">
        <v>741</v>
      </c>
      <c r="HS13" s="61" t="s">
        <v>742</v>
      </c>
      <c r="HT13" s="30" t="s">
        <v>1367</v>
      </c>
      <c r="HU13" s="30" t="s">
        <v>1368</v>
      </c>
      <c r="HV13" s="30" t="s">
        <v>1369</v>
      </c>
      <c r="HW13" s="61" t="s">
        <v>601</v>
      </c>
      <c r="HX13" s="61" t="s">
        <v>743</v>
      </c>
      <c r="HY13" s="61" t="s">
        <v>744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745</v>
      </c>
      <c r="IG13" s="61" t="s">
        <v>746</v>
      </c>
      <c r="IH13" s="61" t="s">
        <v>747</v>
      </c>
      <c r="II13" s="67" t="s">
        <v>239</v>
      </c>
      <c r="IJ13" s="67" t="s">
        <v>748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750</v>
      </c>
      <c r="IS13" s="61" t="s">
        <v>751</v>
      </c>
      <c r="IT13" s="61" t="s">
        <v>752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6" t="s">
        <v>171</v>
      </c>
      <c r="B39" s="137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8" t="s">
        <v>782</v>
      </c>
      <c r="B40" s="139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2" t="s">
        <v>1391</v>
      </c>
      <c r="C42" s="142"/>
      <c r="D42" s="142"/>
      <c r="E42" s="142"/>
      <c r="F42" s="50"/>
      <c r="G42" s="50"/>
      <c r="H42" s="50"/>
      <c r="I42" s="50"/>
      <c r="J42" s="50"/>
      <c r="K42" s="50"/>
    </row>
    <row r="43" spans="1:254" x14ac:dyDescent="0.25">
      <c r="B43" s="51" t="s">
        <v>754</v>
      </c>
      <c r="C43" s="51" t="s">
        <v>755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756</v>
      </c>
      <c r="C44" s="51" t="s">
        <v>755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757</v>
      </c>
      <c r="C45" s="51" t="s">
        <v>755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70" t="s">
        <v>323</v>
      </c>
      <c r="G47" s="170"/>
      <c r="H47" s="176" t="s">
        <v>413</v>
      </c>
      <c r="I47" s="176"/>
      <c r="J47" s="176" t="s">
        <v>377</v>
      </c>
      <c r="K47" s="176"/>
    </row>
    <row r="48" spans="1:254" x14ac:dyDescent="0.25">
      <c r="B48" s="51" t="s">
        <v>754</v>
      </c>
      <c r="C48" s="51" t="s">
        <v>758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756</v>
      </c>
      <c r="C49" s="51" t="s">
        <v>758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757</v>
      </c>
      <c r="C50" s="51" t="s">
        <v>758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754</v>
      </c>
      <c r="C52" s="51" t="s">
        <v>760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756</v>
      </c>
      <c r="C53" s="51" t="s">
        <v>760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757</v>
      </c>
      <c r="C54" s="51" t="s">
        <v>760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6" t="s">
        <v>325</v>
      </c>
      <c r="G56" s="176"/>
      <c r="H56" s="176" t="s">
        <v>331</v>
      </c>
      <c r="I56" s="176"/>
      <c r="J56" s="176" t="s">
        <v>332</v>
      </c>
      <c r="K56" s="176"/>
      <c r="L56" s="143" t="s">
        <v>43</v>
      </c>
      <c r="M56" s="143"/>
    </row>
    <row r="57" spans="2:13" x14ac:dyDescent="0.25">
      <c r="B57" s="51" t="s">
        <v>754</v>
      </c>
      <c r="C57" s="51" t="s">
        <v>759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756</v>
      </c>
      <c r="C58" s="51" t="s">
        <v>759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757</v>
      </c>
      <c r="C59" s="51" t="s">
        <v>759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754</v>
      </c>
      <c r="C61" s="51" t="s">
        <v>761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756</v>
      </c>
      <c r="C62" s="51" t="s">
        <v>761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757</v>
      </c>
      <c r="C63" s="51" t="s">
        <v>761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790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0" t="s">
        <v>1401</v>
      </c>
      <c r="IS2" s="90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2" t="s">
        <v>0</v>
      </c>
      <c r="B4" s="182" t="s">
        <v>170</v>
      </c>
      <c r="C4" s="145" t="s">
        <v>411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869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3"/>
      <c r="B5" s="183"/>
      <c r="C5" s="167" t="s">
        <v>320</v>
      </c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68"/>
      <c r="X5" s="167" t="s">
        <v>412</v>
      </c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68"/>
      <c r="AS5" s="167" t="s">
        <v>323</v>
      </c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78"/>
      <c r="BG5" s="178"/>
      <c r="BH5" s="178"/>
      <c r="BI5" s="178"/>
      <c r="BJ5" s="178"/>
      <c r="BK5" s="178"/>
      <c r="BL5" s="178"/>
      <c r="BM5" s="168"/>
      <c r="BN5" s="167" t="s">
        <v>413</v>
      </c>
      <c r="BO5" s="178"/>
      <c r="BP5" s="178"/>
      <c r="BQ5" s="178"/>
      <c r="BR5" s="178"/>
      <c r="BS5" s="178"/>
      <c r="BT5" s="178"/>
      <c r="BU5" s="178"/>
      <c r="BV5" s="178"/>
      <c r="BW5" s="178"/>
      <c r="BX5" s="178"/>
      <c r="BY5" s="178"/>
      <c r="BZ5" s="178"/>
      <c r="CA5" s="178"/>
      <c r="CB5" s="178"/>
      <c r="CC5" s="178"/>
      <c r="CD5" s="178"/>
      <c r="CE5" s="178"/>
      <c r="CF5" s="178"/>
      <c r="CG5" s="178"/>
      <c r="CH5" s="168"/>
      <c r="CI5" s="167" t="s">
        <v>377</v>
      </c>
      <c r="CJ5" s="178"/>
      <c r="CK5" s="178"/>
      <c r="CL5" s="178"/>
      <c r="CM5" s="178"/>
      <c r="CN5" s="178"/>
      <c r="CO5" s="178"/>
      <c r="CP5" s="178"/>
      <c r="CQ5" s="178"/>
      <c r="CR5" s="178"/>
      <c r="CS5" s="178"/>
      <c r="CT5" s="178"/>
      <c r="CU5" s="178"/>
      <c r="CV5" s="178"/>
      <c r="CW5" s="178"/>
      <c r="CX5" s="178"/>
      <c r="CY5" s="178"/>
      <c r="CZ5" s="178"/>
      <c r="DA5" s="178"/>
      <c r="DB5" s="178"/>
      <c r="DC5" s="168"/>
      <c r="DD5" s="167" t="s">
        <v>378</v>
      </c>
      <c r="DE5" s="178"/>
      <c r="DF5" s="178"/>
      <c r="DG5" s="178"/>
      <c r="DH5" s="178"/>
      <c r="DI5" s="178"/>
      <c r="DJ5" s="178"/>
      <c r="DK5" s="178"/>
      <c r="DL5" s="178"/>
      <c r="DM5" s="178"/>
      <c r="DN5" s="178"/>
      <c r="DO5" s="178"/>
      <c r="DP5" s="178"/>
      <c r="DQ5" s="178"/>
      <c r="DR5" s="178"/>
      <c r="DS5" s="178"/>
      <c r="DT5" s="178"/>
      <c r="DU5" s="178"/>
      <c r="DV5" s="178"/>
      <c r="DW5" s="178"/>
      <c r="DX5" s="168"/>
      <c r="DY5" s="167" t="s">
        <v>330</v>
      </c>
      <c r="DZ5" s="178"/>
      <c r="EA5" s="178"/>
      <c r="EB5" s="178"/>
      <c r="EC5" s="178"/>
      <c r="ED5" s="178"/>
      <c r="EE5" s="178"/>
      <c r="EF5" s="178"/>
      <c r="EG5" s="178"/>
      <c r="EH5" s="178"/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68"/>
      <c r="ET5" s="167" t="s">
        <v>325</v>
      </c>
      <c r="EU5" s="178"/>
      <c r="EV5" s="178"/>
      <c r="EW5" s="178"/>
      <c r="EX5" s="178"/>
      <c r="EY5" s="178"/>
      <c r="EZ5" s="178"/>
      <c r="FA5" s="178"/>
      <c r="FB5" s="178"/>
      <c r="FC5" s="178"/>
      <c r="FD5" s="178"/>
      <c r="FE5" s="178"/>
      <c r="FF5" s="178"/>
      <c r="FG5" s="178"/>
      <c r="FH5" s="178"/>
      <c r="FI5" s="178"/>
      <c r="FJ5" s="178"/>
      <c r="FK5" s="178"/>
      <c r="FL5" s="178"/>
      <c r="FM5" s="178"/>
      <c r="FN5" s="168"/>
      <c r="FO5" s="167" t="s">
        <v>331</v>
      </c>
      <c r="FP5" s="178"/>
      <c r="FQ5" s="178"/>
      <c r="FR5" s="178"/>
      <c r="FS5" s="178"/>
      <c r="FT5" s="178"/>
      <c r="FU5" s="178"/>
      <c r="FV5" s="178"/>
      <c r="FW5" s="178"/>
      <c r="FX5" s="178"/>
      <c r="FY5" s="178"/>
      <c r="FZ5" s="178"/>
      <c r="GA5" s="178"/>
      <c r="GB5" s="178"/>
      <c r="GC5" s="178"/>
      <c r="GD5" s="178"/>
      <c r="GE5" s="178"/>
      <c r="GF5" s="178"/>
      <c r="GG5" s="178"/>
      <c r="GH5" s="178"/>
      <c r="GI5" s="168"/>
      <c r="GJ5" s="167" t="s">
        <v>332</v>
      </c>
      <c r="GK5" s="178"/>
      <c r="GL5" s="178"/>
      <c r="GM5" s="178"/>
      <c r="GN5" s="178"/>
      <c r="GO5" s="178"/>
      <c r="GP5" s="178"/>
      <c r="GQ5" s="178"/>
      <c r="GR5" s="178"/>
      <c r="GS5" s="178"/>
      <c r="GT5" s="178"/>
      <c r="GU5" s="178"/>
      <c r="GV5" s="178"/>
      <c r="GW5" s="178"/>
      <c r="GX5" s="178"/>
      <c r="GY5" s="178"/>
      <c r="GZ5" s="178"/>
      <c r="HA5" s="178"/>
      <c r="HB5" s="178"/>
      <c r="HC5" s="178"/>
      <c r="HD5" s="168"/>
      <c r="HE5" s="167" t="s">
        <v>43</v>
      </c>
      <c r="HF5" s="178"/>
      <c r="HG5" s="178"/>
      <c r="HH5" s="178"/>
      <c r="HI5" s="178"/>
      <c r="HJ5" s="178"/>
      <c r="HK5" s="178"/>
      <c r="HL5" s="178"/>
      <c r="HM5" s="178"/>
      <c r="HN5" s="178"/>
      <c r="HO5" s="178"/>
      <c r="HP5" s="178"/>
      <c r="HQ5" s="178"/>
      <c r="HR5" s="178"/>
      <c r="HS5" s="178"/>
      <c r="HT5" s="178"/>
      <c r="HU5" s="178"/>
      <c r="HV5" s="178"/>
      <c r="HW5" s="178"/>
      <c r="HX5" s="178"/>
      <c r="HY5" s="168"/>
      <c r="HZ5" s="167" t="s">
        <v>327</v>
      </c>
      <c r="IA5" s="178"/>
      <c r="IB5" s="178"/>
      <c r="IC5" s="178"/>
      <c r="ID5" s="178"/>
      <c r="IE5" s="178"/>
      <c r="IF5" s="178"/>
      <c r="IG5" s="178"/>
      <c r="IH5" s="178"/>
      <c r="II5" s="178"/>
      <c r="IJ5" s="178"/>
      <c r="IK5" s="178"/>
      <c r="IL5" s="178"/>
      <c r="IM5" s="178"/>
      <c r="IN5" s="178"/>
      <c r="IO5" s="178"/>
      <c r="IP5" s="178"/>
      <c r="IQ5" s="178"/>
      <c r="IR5" s="178"/>
      <c r="IS5" s="178"/>
      <c r="IT5" s="168"/>
    </row>
    <row r="6" spans="1:254" x14ac:dyDescent="0.25">
      <c r="A6" s="183"/>
      <c r="B6" s="183"/>
      <c r="C6" s="167" t="s">
        <v>122</v>
      </c>
      <c r="D6" s="178"/>
      <c r="E6" s="168"/>
      <c r="F6" s="167" t="s">
        <v>123</v>
      </c>
      <c r="G6" s="178"/>
      <c r="H6" s="168"/>
      <c r="I6" s="167" t="s">
        <v>124</v>
      </c>
      <c r="J6" s="178"/>
      <c r="K6" s="168"/>
      <c r="L6" s="167" t="s">
        <v>163</v>
      </c>
      <c r="M6" s="178"/>
      <c r="N6" s="168"/>
      <c r="O6" s="167" t="s">
        <v>125</v>
      </c>
      <c r="P6" s="178"/>
      <c r="Q6" s="168"/>
      <c r="R6" s="167" t="s">
        <v>126</v>
      </c>
      <c r="S6" s="178"/>
      <c r="T6" s="168"/>
      <c r="U6" s="167" t="s">
        <v>127</v>
      </c>
      <c r="V6" s="178"/>
      <c r="W6" s="168"/>
      <c r="X6" s="167" t="s">
        <v>128</v>
      </c>
      <c r="Y6" s="178"/>
      <c r="Z6" s="168"/>
      <c r="AA6" s="167" t="s">
        <v>129</v>
      </c>
      <c r="AB6" s="178"/>
      <c r="AC6" s="168"/>
      <c r="AD6" s="167" t="s">
        <v>1242</v>
      </c>
      <c r="AE6" s="178"/>
      <c r="AF6" s="168"/>
      <c r="AG6" s="167" t="s">
        <v>164</v>
      </c>
      <c r="AH6" s="178"/>
      <c r="AI6" s="168"/>
      <c r="AJ6" s="167" t="s">
        <v>130</v>
      </c>
      <c r="AK6" s="178"/>
      <c r="AL6" s="168"/>
      <c r="AM6" s="167" t="s">
        <v>1251</v>
      </c>
      <c r="AN6" s="178"/>
      <c r="AO6" s="168"/>
      <c r="AP6" s="167" t="s">
        <v>131</v>
      </c>
      <c r="AQ6" s="178"/>
      <c r="AR6" s="168"/>
      <c r="AS6" s="167" t="s">
        <v>132</v>
      </c>
      <c r="AT6" s="178"/>
      <c r="AU6" s="168"/>
      <c r="AV6" s="167" t="s">
        <v>133</v>
      </c>
      <c r="AW6" s="178"/>
      <c r="AX6" s="168"/>
      <c r="AY6" s="167" t="s">
        <v>134</v>
      </c>
      <c r="AZ6" s="178"/>
      <c r="BA6" s="168"/>
      <c r="BB6" s="167" t="s">
        <v>135</v>
      </c>
      <c r="BC6" s="178"/>
      <c r="BD6" s="168"/>
      <c r="BE6" s="167" t="s">
        <v>136</v>
      </c>
      <c r="BF6" s="178"/>
      <c r="BG6" s="168"/>
      <c r="BH6" s="167" t="s">
        <v>137</v>
      </c>
      <c r="BI6" s="178"/>
      <c r="BJ6" s="168"/>
      <c r="BK6" s="167" t="s">
        <v>1257</v>
      </c>
      <c r="BL6" s="178"/>
      <c r="BM6" s="168"/>
      <c r="BN6" s="167" t="s">
        <v>138</v>
      </c>
      <c r="BO6" s="178"/>
      <c r="BP6" s="168"/>
      <c r="BQ6" s="167" t="s">
        <v>139</v>
      </c>
      <c r="BR6" s="178"/>
      <c r="BS6" s="168"/>
      <c r="BT6" s="167" t="s">
        <v>140</v>
      </c>
      <c r="BU6" s="178"/>
      <c r="BV6" s="168"/>
      <c r="BW6" s="167" t="s">
        <v>141</v>
      </c>
      <c r="BX6" s="178"/>
      <c r="BY6" s="168"/>
      <c r="BZ6" s="167" t="s">
        <v>142</v>
      </c>
      <c r="CA6" s="178"/>
      <c r="CB6" s="168"/>
      <c r="CC6" s="167" t="s">
        <v>143</v>
      </c>
      <c r="CD6" s="178"/>
      <c r="CE6" s="168"/>
      <c r="CF6" s="167" t="s">
        <v>144</v>
      </c>
      <c r="CG6" s="178"/>
      <c r="CH6" s="168"/>
      <c r="CI6" s="167" t="s">
        <v>145</v>
      </c>
      <c r="CJ6" s="178"/>
      <c r="CK6" s="168"/>
      <c r="CL6" s="167" t="s">
        <v>146</v>
      </c>
      <c r="CM6" s="178"/>
      <c r="CN6" s="168"/>
      <c r="CO6" s="167" t="s">
        <v>165</v>
      </c>
      <c r="CP6" s="178"/>
      <c r="CQ6" s="168"/>
      <c r="CR6" s="167" t="s">
        <v>147</v>
      </c>
      <c r="CS6" s="178"/>
      <c r="CT6" s="168"/>
      <c r="CU6" s="167" t="s">
        <v>148</v>
      </c>
      <c r="CV6" s="178"/>
      <c r="CW6" s="168"/>
      <c r="CX6" s="167" t="s">
        <v>149</v>
      </c>
      <c r="CY6" s="178"/>
      <c r="CZ6" s="168"/>
      <c r="DA6" s="167" t="s">
        <v>150</v>
      </c>
      <c r="DB6" s="178"/>
      <c r="DC6" s="168"/>
      <c r="DD6" s="167" t="s">
        <v>415</v>
      </c>
      <c r="DE6" s="178"/>
      <c r="DF6" s="168"/>
      <c r="DG6" s="167" t="s">
        <v>416</v>
      </c>
      <c r="DH6" s="178"/>
      <c r="DI6" s="168"/>
      <c r="DJ6" s="167" t="s">
        <v>417</v>
      </c>
      <c r="DK6" s="178"/>
      <c r="DL6" s="168"/>
      <c r="DM6" s="167" t="s">
        <v>418</v>
      </c>
      <c r="DN6" s="178"/>
      <c r="DO6" s="168"/>
      <c r="DP6" s="167" t="s">
        <v>419</v>
      </c>
      <c r="DQ6" s="178"/>
      <c r="DR6" s="168"/>
      <c r="DS6" s="167" t="s">
        <v>420</v>
      </c>
      <c r="DT6" s="178"/>
      <c r="DU6" s="168"/>
      <c r="DV6" s="167" t="s">
        <v>421</v>
      </c>
      <c r="DW6" s="178"/>
      <c r="DX6" s="168"/>
      <c r="DY6" s="167" t="s">
        <v>151</v>
      </c>
      <c r="DZ6" s="178"/>
      <c r="EA6" s="168"/>
      <c r="EB6" s="167" t="s">
        <v>152</v>
      </c>
      <c r="EC6" s="178"/>
      <c r="ED6" s="168"/>
      <c r="EE6" s="167" t="s">
        <v>153</v>
      </c>
      <c r="EF6" s="178"/>
      <c r="EG6" s="168"/>
      <c r="EH6" s="167" t="s">
        <v>166</v>
      </c>
      <c r="EI6" s="178"/>
      <c r="EJ6" s="168"/>
      <c r="EK6" s="167" t="s">
        <v>154</v>
      </c>
      <c r="EL6" s="178"/>
      <c r="EM6" s="168"/>
      <c r="EN6" s="167" t="s">
        <v>155</v>
      </c>
      <c r="EO6" s="178"/>
      <c r="EP6" s="168"/>
      <c r="EQ6" s="167" t="s">
        <v>156</v>
      </c>
      <c r="ER6" s="178"/>
      <c r="ES6" s="168"/>
      <c r="ET6" s="167" t="s">
        <v>157</v>
      </c>
      <c r="EU6" s="178"/>
      <c r="EV6" s="168"/>
      <c r="EW6" s="167" t="s">
        <v>158</v>
      </c>
      <c r="EX6" s="178"/>
      <c r="EY6" s="168"/>
      <c r="EZ6" s="167" t="s">
        <v>159</v>
      </c>
      <c r="FA6" s="178"/>
      <c r="FB6" s="168"/>
      <c r="FC6" s="167" t="s">
        <v>160</v>
      </c>
      <c r="FD6" s="178"/>
      <c r="FE6" s="168"/>
      <c r="FF6" s="167" t="s">
        <v>161</v>
      </c>
      <c r="FG6" s="178"/>
      <c r="FH6" s="168"/>
      <c r="FI6" s="167" t="s">
        <v>162</v>
      </c>
      <c r="FJ6" s="178"/>
      <c r="FK6" s="168"/>
      <c r="FL6" s="167" t="s">
        <v>167</v>
      </c>
      <c r="FM6" s="178"/>
      <c r="FN6" s="168"/>
      <c r="FO6" s="167" t="s">
        <v>168</v>
      </c>
      <c r="FP6" s="178"/>
      <c r="FQ6" s="168"/>
      <c r="FR6" s="167" t="s">
        <v>422</v>
      </c>
      <c r="FS6" s="178"/>
      <c r="FT6" s="168"/>
      <c r="FU6" s="167" t="s">
        <v>423</v>
      </c>
      <c r="FV6" s="178"/>
      <c r="FW6" s="168"/>
      <c r="FX6" s="167" t="s">
        <v>424</v>
      </c>
      <c r="FY6" s="178"/>
      <c r="FZ6" s="168"/>
      <c r="GA6" s="167" t="s">
        <v>425</v>
      </c>
      <c r="GB6" s="178"/>
      <c r="GC6" s="168"/>
      <c r="GD6" s="167" t="s">
        <v>426</v>
      </c>
      <c r="GE6" s="178"/>
      <c r="GF6" s="168"/>
      <c r="GG6" s="167" t="s">
        <v>427</v>
      </c>
      <c r="GH6" s="178"/>
      <c r="GI6" s="168"/>
      <c r="GJ6" s="167" t="s">
        <v>1335</v>
      </c>
      <c r="GK6" s="178"/>
      <c r="GL6" s="168"/>
      <c r="GM6" s="167" t="s">
        <v>1336</v>
      </c>
      <c r="GN6" s="178"/>
      <c r="GO6" s="168"/>
      <c r="GP6" s="167" t="s">
        <v>1338</v>
      </c>
      <c r="GQ6" s="178"/>
      <c r="GR6" s="168"/>
      <c r="GS6" s="167" t="s">
        <v>1342</v>
      </c>
      <c r="GT6" s="178"/>
      <c r="GU6" s="168"/>
      <c r="GV6" s="167" t="s">
        <v>1348</v>
      </c>
      <c r="GW6" s="178"/>
      <c r="GX6" s="168"/>
      <c r="GY6" s="167" t="s">
        <v>1349</v>
      </c>
      <c r="GZ6" s="178"/>
      <c r="HA6" s="168"/>
      <c r="HB6" s="167" t="s">
        <v>1353</v>
      </c>
      <c r="HC6" s="178"/>
      <c r="HD6" s="168"/>
      <c r="HE6" s="167" t="s">
        <v>1354</v>
      </c>
      <c r="HF6" s="178"/>
      <c r="HG6" s="168"/>
      <c r="HH6" s="167" t="s">
        <v>1356</v>
      </c>
      <c r="HI6" s="178"/>
      <c r="HJ6" s="168"/>
      <c r="HK6" s="167" t="s">
        <v>1360</v>
      </c>
      <c r="HL6" s="178"/>
      <c r="HM6" s="168"/>
      <c r="HN6" s="167" t="s">
        <v>1362</v>
      </c>
      <c r="HO6" s="178"/>
      <c r="HP6" s="168"/>
      <c r="HQ6" s="167" t="s">
        <v>1365</v>
      </c>
      <c r="HR6" s="178"/>
      <c r="HS6" s="168"/>
      <c r="HT6" s="167" t="s">
        <v>1370</v>
      </c>
      <c r="HU6" s="178"/>
      <c r="HV6" s="168"/>
      <c r="HW6" s="167" t="s">
        <v>1371</v>
      </c>
      <c r="HX6" s="178"/>
      <c r="HY6" s="168"/>
      <c r="HZ6" s="167" t="s">
        <v>428</v>
      </c>
      <c r="IA6" s="178"/>
      <c r="IB6" s="168"/>
      <c r="IC6" s="167" t="s">
        <v>429</v>
      </c>
      <c r="ID6" s="178"/>
      <c r="IE6" s="168"/>
      <c r="IF6" s="167" t="s">
        <v>430</v>
      </c>
      <c r="IG6" s="178"/>
      <c r="IH6" s="168"/>
      <c r="II6" s="167" t="s">
        <v>431</v>
      </c>
      <c r="IJ6" s="178"/>
      <c r="IK6" s="168"/>
      <c r="IL6" s="167" t="s">
        <v>432</v>
      </c>
      <c r="IM6" s="178"/>
      <c r="IN6" s="168"/>
      <c r="IO6" s="167" t="s">
        <v>433</v>
      </c>
      <c r="IP6" s="178"/>
      <c r="IQ6" s="168"/>
      <c r="IR6" s="167" t="s">
        <v>434</v>
      </c>
      <c r="IS6" s="178"/>
      <c r="IT6" s="168"/>
    </row>
    <row r="7" spans="1:254" ht="120" customHeight="1" x14ac:dyDescent="0.25">
      <c r="A7" s="183"/>
      <c r="B7" s="183"/>
      <c r="C7" s="179" t="s">
        <v>1227</v>
      </c>
      <c r="D7" s="180"/>
      <c r="E7" s="181"/>
      <c r="F7" s="179" t="s">
        <v>1230</v>
      </c>
      <c r="G7" s="180"/>
      <c r="H7" s="181"/>
      <c r="I7" s="179" t="s">
        <v>1231</v>
      </c>
      <c r="J7" s="180"/>
      <c r="K7" s="181"/>
      <c r="L7" s="179" t="s">
        <v>1235</v>
      </c>
      <c r="M7" s="180"/>
      <c r="N7" s="181"/>
      <c r="O7" s="179" t="s">
        <v>1236</v>
      </c>
      <c r="P7" s="180"/>
      <c r="Q7" s="181"/>
      <c r="R7" s="179" t="s">
        <v>1237</v>
      </c>
      <c r="S7" s="180"/>
      <c r="T7" s="181"/>
      <c r="U7" s="179" t="s">
        <v>613</v>
      </c>
      <c r="V7" s="180"/>
      <c r="W7" s="181"/>
      <c r="X7" s="179" t="s">
        <v>1388</v>
      </c>
      <c r="Y7" s="180"/>
      <c r="Z7" s="181"/>
      <c r="AA7" s="179" t="s">
        <v>616</v>
      </c>
      <c r="AB7" s="180"/>
      <c r="AC7" s="181"/>
      <c r="AD7" s="179" t="s">
        <v>1243</v>
      </c>
      <c r="AE7" s="180"/>
      <c r="AF7" s="181"/>
      <c r="AG7" s="179" t="s">
        <v>1244</v>
      </c>
      <c r="AH7" s="180"/>
      <c r="AI7" s="181"/>
      <c r="AJ7" s="179" t="s">
        <v>1248</v>
      </c>
      <c r="AK7" s="180"/>
      <c r="AL7" s="181"/>
      <c r="AM7" s="179" t="s">
        <v>1250</v>
      </c>
      <c r="AN7" s="180"/>
      <c r="AO7" s="181"/>
      <c r="AP7" s="179" t="s">
        <v>623</v>
      </c>
      <c r="AQ7" s="180"/>
      <c r="AR7" s="181"/>
      <c r="AS7" s="179" t="s">
        <v>1252</v>
      </c>
      <c r="AT7" s="180"/>
      <c r="AU7" s="181"/>
      <c r="AV7" s="179" t="s">
        <v>1253</v>
      </c>
      <c r="AW7" s="180"/>
      <c r="AX7" s="181"/>
      <c r="AY7" s="179" t="s">
        <v>629</v>
      </c>
      <c r="AZ7" s="180"/>
      <c r="BA7" s="181"/>
      <c r="BB7" s="179" t="s">
        <v>1254</v>
      </c>
      <c r="BC7" s="180"/>
      <c r="BD7" s="181"/>
      <c r="BE7" s="179" t="s">
        <v>1255</v>
      </c>
      <c r="BF7" s="180"/>
      <c r="BG7" s="181"/>
      <c r="BH7" s="179" t="s">
        <v>1256</v>
      </c>
      <c r="BI7" s="180"/>
      <c r="BJ7" s="181"/>
      <c r="BK7" s="179" t="s">
        <v>1262</v>
      </c>
      <c r="BL7" s="180"/>
      <c r="BM7" s="181"/>
      <c r="BN7" s="179" t="s">
        <v>1258</v>
      </c>
      <c r="BO7" s="180"/>
      <c r="BP7" s="181"/>
      <c r="BQ7" s="179" t="s">
        <v>1259</v>
      </c>
      <c r="BR7" s="180"/>
      <c r="BS7" s="181"/>
      <c r="BT7" s="179" t="s">
        <v>644</v>
      </c>
      <c r="BU7" s="180"/>
      <c r="BV7" s="181"/>
      <c r="BW7" s="179" t="s">
        <v>1267</v>
      </c>
      <c r="BX7" s="180"/>
      <c r="BY7" s="181"/>
      <c r="BZ7" s="179" t="s">
        <v>647</v>
      </c>
      <c r="CA7" s="180"/>
      <c r="CB7" s="181"/>
      <c r="CC7" s="179" t="s">
        <v>650</v>
      </c>
      <c r="CD7" s="180"/>
      <c r="CE7" s="181"/>
      <c r="CF7" s="179" t="s">
        <v>1270</v>
      </c>
      <c r="CG7" s="180"/>
      <c r="CH7" s="181"/>
      <c r="CI7" s="179" t="s">
        <v>1274</v>
      </c>
      <c r="CJ7" s="180"/>
      <c r="CK7" s="181"/>
      <c r="CL7" s="179" t="s">
        <v>1275</v>
      </c>
      <c r="CM7" s="180"/>
      <c r="CN7" s="181"/>
      <c r="CO7" s="179" t="s">
        <v>1276</v>
      </c>
      <c r="CP7" s="180"/>
      <c r="CQ7" s="181"/>
      <c r="CR7" s="179" t="s">
        <v>1277</v>
      </c>
      <c r="CS7" s="180"/>
      <c r="CT7" s="181"/>
      <c r="CU7" s="179" t="s">
        <v>1278</v>
      </c>
      <c r="CV7" s="180"/>
      <c r="CW7" s="181"/>
      <c r="CX7" s="179" t="s">
        <v>1279</v>
      </c>
      <c r="CY7" s="180"/>
      <c r="CZ7" s="181"/>
      <c r="DA7" s="179" t="s">
        <v>660</v>
      </c>
      <c r="DB7" s="180"/>
      <c r="DC7" s="181"/>
      <c r="DD7" s="179" t="s">
        <v>1284</v>
      </c>
      <c r="DE7" s="180"/>
      <c r="DF7" s="181"/>
      <c r="DG7" s="179" t="s">
        <v>1285</v>
      </c>
      <c r="DH7" s="180"/>
      <c r="DI7" s="181"/>
      <c r="DJ7" s="179" t="s">
        <v>1289</v>
      </c>
      <c r="DK7" s="180"/>
      <c r="DL7" s="181"/>
      <c r="DM7" s="179" t="s">
        <v>673</v>
      </c>
      <c r="DN7" s="180"/>
      <c r="DO7" s="181"/>
      <c r="DP7" s="179" t="s">
        <v>676</v>
      </c>
      <c r="DQ7" s="180"/>
      <c r="DR7" s="181"/>
      <c r="DS7" s="179" t="s">
        <v>1291</v>
      </c>
      <c r="DT7" s="180"/>
      <c r="DU7" s="181"/>
      <c r="DV7" s="179" t="s">
        <v>650</v>
      </c>
      <c r="DW7" s="180"/>
      <c r="DX7" s="181"/>
      <c r="DY7" s="179" t="s">
        <v>1296</v>
      </c>
      <c r="DZ7" s="180"/>
      <c r="EA7" s="181"/>
      <c r="EB7" s="179" t="s">
        <v>1297</v>
      </c>
      <c r="EC7" s="180"/>
      <c r="ED7" s="181"/>
      <c r="EE7" s="179" t="s">
        <v>685</v>
      </c>
      <c r="EF7" s="180"/>
      <c r="EG7" s="181"/>
      <c r="EH7" s="179" t="s">
        <v>1300</v>
      </c>
      <c r="EI7" s="180"/>
      <c r="EJ7" s="181"/>
      <c r="EK7" s="179" t="s">
        <v>689</v>
      </c>
      <c r="EL7" s="180"/>
      <c r="EM7" s="181"/>
      <c r="EN7" s="179" t="s">
        <v>690</v>
      </c>
      <c r="EO7" s="180"/>
      <c r="EP7" s="181"/>
      <c r="EQ7" s="179" t="s">
        <v>1303</v>
      </c>
      <c r="ER7" s="180"/>
      <c r="ES7" s="181"/>
      <c r="ET7" s="179" t="s">
        <v>1304</v>
      </c>
      <c r="EU7" s="180"/>
      <c r="EV7" s="181"/>
      <c r="EW7" s="179" t="s">
        <v>1305</v>
      </c>
      <c r="EX7" s="180"/>
      <c r="EY7" s="181"/>
      <c r="EZ7" s="179" t="s">
        <v>1306</v>
      </c>
      <c r="FA7" s="180"/>
      <c r="FB7" s="181"/>
      <c r="FC7" s="179" t="s">
        <v>1308</v>
      </c>
      <c r="FD7" s="180"/>
      <c r="FE7" s="181"/>
      <c r="FF7" s="179" t="s">
        <v>1315</v>
      </c>
      <c r="FG7" s="180"/>
      <c r="FH7" s="181"/>
      <c r="FI7" s="179" t="s">
        <v>1312</v>
      </c>
      <c r="FJ7" s="180"/>
      <c r="FK7" s="181"/>
      <c r="FL7" s="179" t="s">
        <v>1313</v>
      </c>
      <c r="FM7" s="180"/>
      <c r="FN7" s="181"/>
      <c r="FO7" s="179" t="s">
        <v>708</v>
      </c>
      <c r="FP7" s="180"/>
      <c r="FQ7" s="181"/>
      <c r="FR7" s="179" t="s">
        <v>1320</v>
      </c>
      <c r="FS7" s="180"/>
      <c r="FT7" s="181"/>
      <c r="FU7" s="179" t="s">
        <v>1322</v>
      </c>
      <c r="FV7" s="180"/>
      <c r="FW7" s="181"/>
      <c r="FX7" s="179" t="s">
        <v>713</v>
      </c>
      <c r="FY7" s="180"/>
      <c r="FZ7" s="181"/>
      <c r="GA7" s="179" t="s">
        <v>1324</v>
      </c>
      <c r="GB7" s="180"/>
      <c r="GC7" s="181"/>
      <c r="GD7" s="179" t="s">
        <v>1326</v>
      </c>
      <c r="GE7" s="180"/>
      <c r="GF7" s="181"/>
      <c r="GG7" s="179" t="s">
        <v>1330</v>
      </c>
      <c r="GH7" s="180"/>
      <c r="GI7" s="181"/>
      <c r="GJ7" s="179" t="s">
        <v>1331</v>
      </c>
      <c r="GK7" s="180"/>
      <c r="GL7" s="181"/>
      <c r="GM7" s="179" t="s">
        <v>721</v>
      </c>
      <c r="GN7" s="180"/>
      <c r="GO7" s="181"/>
      <c r="GP7" s="179" t="s">
        <v>1337</v>
      </c>
      <c r="GQ7" s="180"/>
      <c r="GR7" s="181"/>
      <c r="GS7" s="179" t="s">
        <v>1343</v>
      </c>
      <c r="GT7" s="180"/>
      <c r="GU7" s="181"/>
      <c r="GV7" s="179" t="s">
        <v>1344</v>
      </c>
      <c r="GW7" s="180"/>
      <c r="GX7" s="181"/>
      <c r="GY7" s="179" t="s">
        <v>726</v>
      </c>
      <c r="GZ7" s="180"/>
      <c r="HA7" s="181"/>
      <c r="HB7" s="179" t="s">
        <v>727</v>
      </c>
      <c r="HC7" s="180"/>
      <c r="HD7" s="181"/>
      <c r="HE7" s="179" t="s">
        <v>730</v>
      </c>
      <c r="HF7" s="180"/>
      <c r="HG7" s="181"/>
      <c r="HH7" s="179" t="s">
        <v>1355</v>
      </c>
      <c r="HI7" s="180"/>
      <c r="HJ7" s="181"/>
      <c r="HK7" s="179" t="s">
        <v>1361</v>
      </c>
      <c r="HL7" s="180"/>
      <c r="HM7" s="181"/>
      <c r="HN7" s="179" t="s">
        <v>1363</v>
      </c>
      <c r="HO7" s="180"/>
      <c r="HP7" s="181"/>
      <c r="HQ7" s="179" t="s">
        <v>1366</v>
      </c>
      <c r="HR7" s="180"/>
      <c r="HS7" s="181"/>
      <c r="HT7" s="179" t="s">
        <v>739</v>
      </c>
      <c r="HU7" s="180"/>
      <c r="HV7" s="181"/>
      <c r="HW7" s="179" t="s">
        <v>601</v>
      </c>
      <c r="HX7" s="180"/>
      <c r="HY7" s="181"/>
      <c r="HZ7" s="179" t="s">
        <v>1372</v>
      </c>
      <c r="IA7" s="180"/>
      <c r="IB7" s="181"/>
      <c r="IC7" s="179" t="s">
        <v>1375</v>
      </c>
      <c r="ID7" s="180"/>
      <c r="IE7" s="181"/>
      <c r="IF7" s="179" t="s">
        <v>745</v>
      </c>
      <c r="IG7" s="180"/>
      <c r="IH7" s="181"/>
      <c r="II7" s="179" t="s">
        <v>1379</v>
      </c>
      <c r="IJ7" s="180"/>
      <c r="IK7" s="181"/>
      <c r="IL7" s="179" t="s">
        <v>1380</v>
      </c>
      <c r="IM7" s="180"/>
      <c r="IN7" s="181"/>
      <c r="IO7" s="179" t="s">
        <v>1384</v>
      </c>
      <c r="IP7" s="180"/>
      <c r="IQ7" s="181"/>
      <c r="IR7" s="179" t="s">
        <v>749</v>
      </c>
      <c r="IS7" s="180"/>
      <c r="IT7" s="181"/>
    </row>
    <row r="8" spans="1:254" ht="169.5" customHeight="1" x14ac:dyDescent="0.25">
      <c r="A8" s="184"/>
      <c r="B8" s="184"/>
      <c r="C8" s="62" t="s">
        <v>794</v>
      </c>
      <c r="D8" s="62" t="s">
        <v>1228</v>
      </c>
      <c r="E8" s="62" t="s">
        <v>1229</v>
      </c>
      <c r="F8" s="62" t="s">
        <v>606</v>
      </c>
      <c r="G8" s="62" t="s">
        <v>607</v>
      </c>
      <c r="H8" s="62" t="s">
        <v>608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609</v>
      </c>
      <c r="N8" s="62" t="s">
        <v>610</v>
      </c>
      <c r="O8" s="62" t="s">
        <v>516</v>
      </c>
      <c r="P8" s="62" t="s">
        <v>611</v>
      </c>
      <c r="Q8" s="62" t="s">
        <v>612</v>
      </c>
      <c r="R8" s="62" t="s">
        <v>193</v>
      </c>
      <c r="S8" s="62" t="s">
        <v>316</v>
      </c>
      <c r="T8" s="62" t="s">
        <v>248</v>
      </c>
      <c r="U8" s="62" t="s">
        <v>613</v>
      </c>
      <c r="V8" s="62" t="s">
        <v>614</v>
      </c>
      <c r="W8" s="62" t="s">
        <v>1238</v>
      </c>
      <c r="X8" s="62" t="s">
        <v>216</v>
      </c>
      <c r="Y8" s="62" t="s">
        <v>615</v>
      </c>
      <c r="Z8" s="62" t="s">
        <v>475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529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621</v>
      </c>
      <c r="AK8" s="62" t="s">
        <v>1249</v>
      </c>
      <c r="AL8" s="62" t="s">
        <v>622</v>
      </c>
      <c r="AM8" s="62" t="s">
        <v>618</v>
      </c>
      <c r="AN8" s="62" t="s">
        <v>619</v>
      </c>
      <c r="AO8" s="62" t="s">
        <v>620</v>
      </c>
      <c r="AP8" s="62" t="s">
        <v>623</v>
      </c>
      <c r="AQ8" s="62" t="s">
        <v>624</v>
      </c>
      <c r="AR8" s="62" t="s">
        <v>625</v>
      </c>
      <c r="AS8" s="66" t="s">
        <v>225</v>
      </c>
      <c r="AT8" s="66" t="s">
        <v>465</v>
      </c>
      <c r="AU8" s="66" t="s">
        <v>227</v>
      </c>
      <c r="AV8" s="66" t="s">
        <v>626</v>
      </c>
      <c r="AW8" s="66" t="s">
        <v>627</v>
      </c>
      <c r="AX8" s="66" t="s">
        <v>628</v>
      </c>
      <c r="AY8" s="66" t="s">
        <v>630</v>
      </c>
      <c r="AZ8" s="66" t="s">
        <v>631</v>
      </c>
      <c r="BA8" s="66" t="s">
        <v>632</v>
      </c>
      <c r="BB8" s="66" t="s">
        <v>633</v>
      </c>
      <c r="BC8" s="66" t="s">
        <v>634</v>
      </c>
      <c r="BD8" s="66" t="s">
        <v>635</v>
      </c>
      <c r="BE8" s="66" t="s">
        <v>1396</v>
      </c>
      <c r="BF8" s="66" t="s">
        <v>636</v>
      </c>
      <c r="BG8" s="66" t="s">
        <v>637</v>
      </c>
      <c r="BH8" s="66" t="s">
        <v>638</v>
      </c>
      <c r="BI8" s="66" t="s">
        <v>639</v>
      </c>
      <c r="BJ8" s="66" t="s">
        <v>640</v>
      </c>
      <c r="BK8" s="66" t="s">
        <v>1263</v>
      </c>
      <c r="BL8" s="66" t="s">
        <v>1264</v>
      </c>
      <c r="BM8" s="66" t="s">
        <v>1265</v>
      </c>
      <c r="BN8" s="62" t="s">
        <v>641</v>
      </c>
      <c r="BO8" s="62" t="s">
        <v>642</v>
      </c>
      <c r="BP8" s="62" t="s">
        <v>643</v>
      </c>
      <c r="BQ8" s="62" t="s">
        <v>1259</v>
      </c>
      <c r="BR8" s="62" t="s">
        <v>1260</v>
      </c>
      <c r="BS8" s="62" t="s">
        <v>1261</v>
      </c>
      <c r="BT8" s="62" t="s">
        <v>645</v>
      </c>
      <c r="BU8" s="62" t="s">
        <v>1266</v>
      </c>
      <c r="BV8" s="62" t="s">
        <v>646</v>
      </c>
      <c r="BW8" s="62" t="s">
        <v>555</v>
      </c>
      <c r="BX8" s="62" t="s">
        <v>1268</v>
      </c>
      <c r="BY8" s="62" t="s">
        <v>557</v>
      </c>
      <c r="BZ8" s="62" t="s">
        <v>648</v>
      </c>
      <c r="CA8" s="62" t="s">
        <v>649</v>
      </c>
      <c r="CB8" s="62" t="s">
        <v>1269</v>
      </c>
      <c r="CC8" s="62" t="s">
        <v>650</v>
      </c>
      <c r="CD8" s="62" t="s">
        <v>651</v>
      </c>
      <c r="CE8" s="62" t="s">
        <v>652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653</v>
      </c>
      <c r="CK8" s="62" t="s">
        <v>654</v>
      </c>
      <c r="CL8" s="62" t="s">
        <v>1397</v>
      </c>
      <c r="CM8" s="62" t="s">
        <v>665</v>
      </c>
      <c r="CN8" s="62" t="s">
        <v>666</v>
      </c>
      <c r="CO8" s="62" t="s">
        <v>484</v>
      </c>
      <c r="CP8" s="62" t="s">
        <v>655</v>
      </c>
      <c r="CQ8" s="62" t="s">
        <v>656</v>
      </c>
      <c r="CR8" s="62" t="s">
        <v>657</v>
      </c>
      <c r="CS8" s="62" t="s">
        <v>658</v>
      </c>
      <c r="CT8" s="62" t="s">
        <v>659</v>
      </c>
      <c r="CU8" s="62" t="s">
        <v>617</v>
      </c>
      <c r="CV8" s="62" t="s">
        <v>661</v>
      </c>
      <c r="CW8" s="62" t="s">
        <v>662</v>
      </c>
      <c r="CX8" s="62" t="s">
        <v>663</v>
      </c>
      <c r="CY8" s="62" t="s">
        <v>664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667</v>
      </c>
      <c r="DE8" s="62" t="s">
        <v>668</v>
      </c>
      <c r="DF8" s="62" t="s">
        <v>669</v>
      </c>
      <c r="DG8" s="62" t="s">
        <v>1286</v>
      </c>
      <c r="DH8" s="62" t="s">
        <v>1287</v>
      </c>
      <c r="DI8" s="62" t="s">
        <v>1288</v>
      </c>
      <c r="DJ8" s="62" t="s">
        <v>670</v>
      </c>
      <c r="DK8" s="62" t="s">
        <v>671</v>
      </c>
      <c r="DL8" s="62" t="s">
        <v>672</v>
      </c>
      <c r="DM8" s="62" t="s">
        <v>673</v>
      </c>
      <c r="DN8" s="62" t="s">
        <v>674</v>
      </c>
      <c r="DO8" s="62" t="s">
        <v>675</v>
      </c>
      <c r="DP8" s="62" t="s">
        <v>676</v>
      </c>
      <c r="DQ8" s="62" t="s">
        <v>677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650</v>
      </c>
      <c r="DW8" s="62" t="s">
        <v>1295</v>
      </c>
      <c r="DX8" s="62" t="s">
        <v>678</v>
      </c>
      <c r="DY8" s="62" t="s">
        <v>679</v>
      </c>
      <c r="DZ8" s="62" t="s">
        <v>680</v>
      </c>
      <c r="EA8" s="62" t="s">
        <v>681</v>
      </c>
      <c r="EB8" s="62" t="s">
        <v>682</v>
      </c>
      <c r="EC8" s="62" t="s">
        <v>683</v>
      </c>
      <c r="ED8" s="62" t="s">
        <v>684</v>
      </c>
      <c r="EE8" s="62" t="s">
        <v>1398</v>
      </c>
      <c r="EF8" s="62" t="s">
        <v>1298</v>
      </c>
      <c r="EG8" s="62" t="s">
        <v>1299</v>
      </c>
      <c r="EH8" s="62" t="s">
        <v>686</v>
      </c>
      <c r="EI8" s="62" t="s">
        <v>687</v>
      </c>
      <c r="EJ8" s="62" t="s">
        <v>688</v>
      </c>
      <c r="EK8" s="62" t="s">
        <v>689</v>
      </c>
      <c r="EL8" s="62" t="s">
        <v>1301</v>
      </c>
      <c r="EM8" s="62" t="s">
        <v>1302</v>
      </c>
      <c r="EN8" s="62" t="s">
        <v>691</v>
      </c>
      <c r="EO8" s="62" t="s">
        <v>692</v>
      </c>
      <c r="EP8" s="62" t="s">
        <v>693</v>
      </c>
      <c r="EQ8" s="62" t="s">
        <v>694</v>
      </c>
      <c r="ER8" s="62" t="s">
        <v>695</v>
      </c>
      <c r="ES8" s="62" t="s">
        <v>696</v>
      </c>
      <c r="ET8" s="62" t="s">
        <v>697</v>
      </c>
      <c r="EU8" s="62" t="s">
        <v>698</v>
      </c>
      <c r="EV8" s="62" t="s">
        <v>699</v>
      </c>
      <c r="EW8" s="62" t="s">
        <v>1399</v>
      </c>
      <c r="EX8" s="62" t="s">
        <v>700</v>
      </c>
      <c r="EY8" s="62" t="s">
        <v>701</v>
      </c>
      <c r="EZ8" s="62" t="s">
        <v>702</v>
      </c>
      <c r="FA8" s="62" t="s">
        <v>703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704</v>
      </c>
      <c r="FG8" s="62" t="s">
        <v>1316</v>
      </c>
      <c r="FH8" s="62" t="s">
        <v>705</v>
      </c>
      <c r="FI8" s="62" t="s">
        <v>193</v>
      </c>
      <c r="FJ8" s="62" t="s">
        <v>316</v>
      </c>
      <c r="FK8" s="62" t="s">
        <v>248</v>
      </c>
      <c r="FL8" s="62" t="s">
        <v>706</v>
      </c>
      <c r="FM8" s="62" t="s">
        <v>707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709</v>
      </c>
      <c r="FS8" s="62" t="s">
        <v>710</v>
      </c>
      <c r="FT8" s="62" t="s">
        <v>1321</v>
      </c>
      <c r="FU8" s="62" t="s">
        <v>711</v>
      </c>
      <c r="FV8" s="62" t="s">
        <v>712</v>
      </c>
      <c r="FW8" s="62" t="s">
        <v>1323</v>
      </c>
      <c r="FX8" s="62" t="s">
        <v>1393</v>
      </c>
      <c r="FY8" s="62" t="s">
        <v>714</v>
      </c>
      <c r="FZ8" s="62" t="s">
        <v>715</v>
      </c>
      <c r="GA8" s="62" t="s">
        <v>716</v>
      </c>
      <c r="GB8" s="62" t="s">
        <v>717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718</v>
      </c>
      <c r="GH8" s="62" t="s">
        <v>719</v>
      </c>
      <c r="GI8" s="62" t="s">
        <v>720</v>
      </c>
      <c r="GJ8" s="62" t="s">
        <v>1332</v>
      </c>
      <c r="GK8" s="62" t="s">
        <v>1333</v>
      </c>
      <c r="GL8" s="62" t="s">
        <v>1334</v>
      </c>
      <c r="GM8" s="62" t="s">
        <v>721</v>
      </c>
      <c r="GN8" s="62" t="s">
        <v>722</v>
      </c>
      <c r="GO8" s="62" t="s">
        <v>723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724</v>
      </c>
      <c r="GU8" s="62" t="s">
        <v>725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727</v>
      </c>
      <c r="HC8" s="62" t="s">
        <v>728</v>
      </c>
      <c r="HD8" s="62" t="s">
        <v>729</v>
      </c>
      <c r="HE8" s="62" t="s">
        <v>731</v>
      </c>
      <c r="HF8" s="62" t="s">
        <v>732</v>
      </c>
      <c r="HG8" s="62" t="s">
        <v>733</v>
      </c>
      <c r="HH8" s="62" t="s">
        <v>1357</v>
      </c>
      <c r="HI8" s="62" t="s">
        <v>1358</v>
      </c>
      <c r="HJ8" s="62" t="s">
        <v>1359</v>
      </c>
      <c r="HK8" s="62" t="s">
        <v>734</v>
      </c>
      <c r="HL8" s="62" t="s">
        <v>735</v>
      </c>
      <c r="HM8" s="62" t="s">
        <v>736</v>
      </c>
      <c r="HN8" s="62" t="s">
        <v>737</v>
      </c>
      <c r="HO8" s="62" t="s">
        <v>1364</v>
      </c>
      <c r="HP8" s="62" t="s">
        <v>738</v>
      </c>
      <c r="HQ8" s="62" t="s">
        <v>740</v>
      </c>
      <c r="HR8" s="62" t="s">
        <v>741</v>
      </c>
      <c r="HS8" s="62" t="s">
        <v>742</v>
      </c>
      <c r="HT8" s="62" t="s">
        <v>1367</v>
      </c>
      <c r="HU8" s="62" t="s">
        <v>1368</v>
      </c>
      <c r="HV8" s="62" t="s">
        <v>1369</v>
      </c>
      <c r="HW8" s="62" t="s">
        <v>601</v>
      </c>
      <c r="HX8" s="62" t="s">
        <v>743</v>
      </c>
      <c r="HY8" s="62" t="s">
        <v>744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745</v>
      </c>
      <c r="IG8" s="62" t="s">
        <v>746</v>
      </c>
      <c r="IH8" s="62" t="s">
        <v>747</v>
      </c>
      <c r="II8" s="62" t="s">
        <v>239</v>
      </c>
      <c r="IJ8" s="62" t="s">
        <v>748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750</v>
      </c>
      <c r="IS8" s="62" t="s">
        <v>751</v>
      </c>
      <c r="IT8" s="62" t="s">
        <v>752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9" t="s">
        <v>782</v>
      </c>
      <c r="B35" s="18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2" t="s">
        <v>1391</v>
      </c>
      <c r="C37" s="142"/>
      <c r="D37" s="142"/>
      <c r="E37" s="142"/>
      <c r="F37" s="50"/>
      <c r="G37" s="50"/>
      <c r="H37" s="50"/>
      <c r="I37" s="50"/>
      <c r="J37" s="50"/>
      <c r="K37" s="50"/>
    </row>
    <row r="38" spans="1:254" x14ac:dyDescent="0.25">
      <c r="B38" s="51" t="s">
        <v>754</v>
      </c>
      <c r="C38" s="51" t="s">
        <v>755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756</v>
      </c>
      <c r="C39" s="51" t="s">
        <v>755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757</v>
      </c>
      <c r="C40" s="51" t="s">
        <v>755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7" t="s">
        <v>322</v>
      </c>
      <c r="E42" s="177"/>
      <c r="F42" s="170" t="s">
        <v>323</v>
      </c>
      <c r="G42" s="170"/>
      <c r="H42" s="176" t="s">
        <v>413</v>
      </c>
      <c r="I42" s="176"/>
      <c r="J42" s="176" t="s">
        <v>377</v>
      </c>
      <c r="K42" s="176"/>
    </row>
    <row r="43" spans="1:254" x14ac:dyDescent="0.25">
      <c r="B43" s="51" t="s">
        <v>754</v>
      </c>
      <c r="C43" s="51" t="s">
        <v>758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756</v>
      </c>
      <c r="C44" s="51" t="s">
        <v>758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757</v>
      </c>
      <c r="C45" s="51" t="s">
        <v>758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754</v>
      </c>
      <c r="C47" s="51" t="s">
        <v>760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756</v>
      </c>
      <c r="C48" s="51" t="s">
        <v>760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757</v>
      </c>
      <c r="C49" s="51" t="s">
        <v>760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7" t="s">
        <v>330</v>
      </c>
      <c r="E51" s="177"/>
      <c r="F51" s="176" t="s">
        <v>325</v>
      </c>
      <c r="G51" s="176"/>
      <c r="H51" s="176" t="s">
        <v>331</v>
      </c>
      <c r="I51" s="176"/>
      <c r="J51" s="176" t="s">
        <v>332</v>
      </c>
      <c r="K51" s="176"/>
      <c r="L51" s="143" t="s">
        <v>43</v>
      </c>
      <c r="M51" s="143"/>
    </row>
    <row r="52" spans="2:13" x14ac:dyDescent="0.25">
      <c r="B52" s="51" t="s">
        <v>754</v>
      </c>
      <c r="C52" s="51" t="s">
        <v>759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756</v>
      </c>
      <c r="C53" s="51" t="s">
        <v>759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757</v>
      </c>
      <c r="C54" s="51" t="s">
        <v>759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754</v>
      </c>
      <c r="C56" s="51" t="s">
        <v>761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756</v>
      </c>
      <c r="C57" s="51" t="s">
        <v>761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757</v>
      </c>
      <c r="C58" s="51" t="s">
        <v>761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2024-05-13T13:06:08Z</dcterms:modified>
</cp:coreProperties>
</file>